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. ΔΙΑΧΕΙΡΙΣΗ\10 -2η ΔΕΠ\4. Eκθέσεις_εισερχόμενες\00. Πρότυπα έγγραφα\01.Πρότυπα έγγραφα Μέρη ΑΒΓ\"/>
    </mc:Choice>
  </mc:AlternateContent>
  <bookViews>
    <workbookView xWindow="0" yWindow="0" windowWidth="28800" windowHeight="10830" tabRatio="610"/>
  </bookViews>
  <sheets>
    <sheet name="Φ1. ΓΕΝΙΚΑ ΣΤΟΙΧΕΙΑ ΕΡΓΟΥ" sheetId="10" r:id="rId1"/>
    <sheet name="Φ2. ΜΕΛΗ ΟΜΑΔΑΣ" sheetId="6" r:id="rId2"/>
    <sheet name="Φ3. ΔΑΠΑΝΕΣ ΜΕΛΩΝ ΕΡ-ΚΗΣ ΟΜΑΔΑΣ" sheetId="12" r:id="rId3"/>
    <sheet name="Φ4. ΔΗΛΩΘΕΙΣΕΣ ΔΑΠΑΝΕΣ" sheetId="9" r:id="rId4"/>
    <sheet name="Φ5. ΠΙΝΑΚΑΣ ΔΑΠΑΝΩΝ" sheetId="11" r:id="rId5"/>
    <sheet name="Φ6. ΠΙΝΑΚΑΣ ΣΥΝΗΜΜΕΝΩΝ" sheetId="5" r:id="rId6"/>
  </sheets>
  <externalReferences>
    <externalReference r:id="rId7"/>
  </externalReferences>
  <definedNames>
    <definedName name="_xlnm._FilterDatabase" localSheetId="2" hidden="1">'Φ3. ΔΑΠΑΝΕΣ ΜΕΛΩΝ ΕΡ-ΚΗΣ ΟΜΑΔΑΣ'!$A$1:$O$105</definedName>
    <definedName name="_xlnm._FilterDatabase" localSheetId="3" hidden="1">'Φ4. ΔΗΛΩΘΕΙΣΕΣ ΔΑΠΑΝΕΣ'!$A$2:$FZ$1005</definedName>
    <definedName name="_xlnm.Print_Area" localSheetId="0">'Φ1. ΓΕΝΙΚΑ ΣΤΟΙΧΕΙΑ ΕΡΓΟΥ'!$A$1:$J$41</definedName>
    <definedName name="_xlnm.Print_Area" localSheetId="1">'Φ2. ΜΕΛΗ ΟΜΑΔΑΣ'!$B$2:$D$53</definedName>
    <definedName name="_xlnm.Print_Area" localSheetId="2">'Φ3. ΔΑΠΑΝΕΣ ΜΕΛΩΝ ΕΡ-ΚΗΣ ΟΜΑΔΑΣ'!$A$1:$L$105</definedName>
    <definedName name="_xlnm.Print_Area" localSheetId="4">'Φ5. ΠΙΝΑΚΑΣ ΔΑΠΑΝΩΝ'!$A$1:$AJ$36</definedName>
    <definedName name="_xlnm.Print_Area" localSheetId="5">'Φ6. ΠΙΝΑΚΑΣ ΣΥΝΗΜΜΕΝΩΝ'!$A$1:$C$202</definedName>
    <definedName name="_xlnm.Print_Titles" localSheetId="1">'Φ2. ΜΕΛΗ ΟΜΑΔΑΣ'!$2:$3</definedName>
    <definedName name="_xlnm.Print_Titles" localSheetId="5">'Φ6. ΠΙΝΑΚΑΣ ΣΥΝΗΜΜΕΝΩΝ'!$1:$2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1" l="1"/>
  <c r="Y5" i="9"/>
  <c r="X5" i="9"/>
  <c r="N105" i="12" l="1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AC53" i="12"/>
  <c r="AB53" i="12"/>
  <c r="AA53" i="12"/>
  <c r="AC52" i="12"/>
  <c r="AB52" i="12"/>
  <c r="AA52" i="12"/>
  <c r="AC51" i="12"/>
  <c r="AB51" i="12"/>
  <c r="AA51" i="12"/>
  <c r="AC50" i="12"/>
  <c r="AB50" i="12"/>
  <c r="AA50" i="12"/>
  <c r="AC49" i="12"/>
  <c r="AB49" i="12"/>
  <c r="AA49" i="12"/>
  <c r="AC48" i="12"/>
  <c r="AB48" i="12"/>
  <c r="AA48" i="12"/>
  <c r="AC47" i="12"/>
  <c r="AB47" i="12"/>
  <c r="AA47" i="12"/>
  <c r="AC46" i="12"/>
  <c r="AB46" i="12"/>
  <c r="AA46" i="12"/>
  <c r="AC45" i="12"/>
  <c r="AB45" i="12"/>
  <c r="AA45" i="12"/>
  <c r="AC44" i="12"/>
  <c r="AB44" i="12"/>
  <c r="AA44" i="12"/>
  <c r="AC43" i="12"/>
  <c r="AB43" i="12"/>
  <c r="AA43" i="12"/>
  <c r="AC42" i="12"/>
  <c r="AB42" i="12"/>
  <c r="AA42" i="12"/>
  <c r="AC41" i="12"/>
  <c r="AB41" i="12"/>
  <c r="AA41" i="12"/>
  <c r="AC40" i="12"/>
  <c r="AB40" i="12"/>
  <c r="AA40" i="12"/>
  <c r="AC39" i="12"/>
  <c r="AB39" i="12"/>
  <c r="AA39" i="12"/>
  <c r="AC38" i="12"/>
  <c r="AB38" i="12"/>
  <c r="AA38" i="12"/>
  <c r="AC37" i="12"/>
  <c r="AB37" i="12"/>
  <c r="AA37" i="12"/>
  <c r="AC36" i="12"/>
  <c r="AB36" i="12"/>
  <c r="AA36" i="12"/>
  <c r="AC35" i="12"/>
  <c r="AB35" i="12"/>
  <c r="AA35" i="12"/>
  <c r="AC34" i="12"/>
  <c r="AB34" i="12"/>
  <c r="AA34" i="12"/>
  <c r="AC33" i="12"/>
  <c r="AB33" i="12"/>
  <c r="AA33" i="12"/>
  <c r="AC32" i="12"/>
  <c r="AB32" i="12"/>
  <c r="AA32" i="12"/>
  <c r="AC31" i="12"/>
  <c r="AB31" i="12"/>
  <c r="AA31" i="12"/>
  <c r="AC30" i="12"/>
  <c r="AB30" i="12"/>
  <c r="AA30" i="12"/>
  <c r="AC29" i="12"/>
  <c r="AB29" i="12"/>
  <c r="AA29" i="12"/>
  <c r="AC28" i="12"/>
  <c r="AB28" i="12"/>
  <c r="AA28" i="12"/>
  <c r="AC27" i="12"/>
  <c r="AB27" i="12"/>
  <c r="AA27" i="12"/>
  <c r="AC26" i="12"/>
  <c r="AB26" i="12"/>
  <c r="AA26" i="12"/>
  <c r="AC25" i="12"/>
  <c r="AB25" i="12"/>
  <c r="AA25" i="12"/>
  <c r="AC24" i="12"/>
  <c r="AB24" i="12"/>
  <c r="AA24" i="12"/>
  <c r="AC23" i="12"/>
  <c r="AB23" i="12"/>
  <c r="AA23" i="12"/>
  <c r="AC22" i="12"/>
  <c r="AB22" i="12"/>
  <c r="AA22" i="12"/>
  <c r="AC21" i="12"/>
  <c r="AB21" i="12"/>
  <c r="AA21" i="12"/>
  <c r="AC20" i="12"/>
  <c r="AB20" i="12"/>
  <c r="AA20" i="12"/>
  <c r="AC19" i="12"/>
  <c r="AB19" i="12"/>
  <c r="AA19" i="12"/>
  <c r="AC18" i="12"/>
  <c r="AB18" i="12"/>
  <c r="AA18" i="12"/>
  <c r="AC17" i="12"/>
  <c r="AB17" i="12"/>
  <c r="AA17" i="12"/>
  <c r="AC16" i="12"/>
  <c r="AB16" i="12"/>
  <c r="AA16" i="12"/>
  <c r="AC15" i="12"/>
  <c r="AB15" i="12"/>
  <c r="AA15" i="12"/>
  <c r="AC14" i="12"/>
  <c r="AB14" i="12"/>
  <c r="AA14" i="12"/>
  <c r="AC13" i="12"/>
  <c r="AB13" i="12"/>
  <c r="AA13" i="12"/>
  <c r="AC12" i="12"/>
  <c r="AB12" i="12"/>
  <c r="AA12" i="12"/>
  <c r="AC11" i="12"/>
  <c r="AB11" i="12"/>
  <c r="AA11" i="12"/>
  <c r="AC10" i="12"/>
  <c r="AB10" i="12"/>
  <c r="AA10" i="12"/>
  <c r="AC9" i="12"/>
  <c r="AB9" i="12"/>
  <c r="AA9" i="12"/>
  <c r="AC8" i="12"/>
  <c r="AB8" i="12"/>
  <c r="AA8" i="12"/>
  <c r="AC7" i="12"/>
  <c r="AB7" i="12"/>
  <c r="AA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C6" i="12"/>
  <c r="AB6" i="12"/>
  <c r="AA6" i="12"/>
  <c r="AC5" i="12"/>
  <c r="AB5" i="12"/>
  <c r="AA5" i="12"/>
  <c r="J5" i="12"/>
  <c r="I5" i="12"/>
  <c r="AC4" i="12"/>
  <c r="AB4" i="12"/>
  <c r="AA4" i="12"/>
  <c r="AF1" i="12"/>
  <c r="M5" i="12" l="1"/>
  <c r="N5" i="12"/>
  <c r="K5" i="12"/>
  <c r="Z14" i="9" l="1"/>
  <c r="Z13" i="9"/>
  <c r="AE21" i="11" s="1"/>
  <c r="Z12" i="9"/>
  <c r="AE20" i="11" s="1"/>
  <c r="Z11" i="9"/>
  <c r="Z10" i="9"/>
  <c r="Z9" i="9"/>
  <c r="Z8" i="9"/>
  <c r="Z7" i="9"/>
  <c r="Z6" i="9"/>
  <c r="L6" i="12" s="1"/>
  <c r="L5" i="12" s="1"/>
  <c r="AF21" i="11"/>
  <c r="AI21" i="11" s="1"/>
  <c r="AF20" i="11"/>
  <c r="AI20" i="11" s="1"/>
  <c r="AF19" i="11"/>
  <c r="AI19" i="11" s="1"/>
  <c r="AE19" i="11"/>
  <c r="AF18" i="11"/>
  <c r="AI18" i="11" s="1"/>
  <c r="AE18" i="11"/>
  <c r="AF17" i="11"/>
  <c r="AI17" i="11" s="1"/>
  <c r="AE17" i="11"/>
  <c r="AF16" i="11"/>
  <c r="AI16" i="11" s="1"/>
  <c r="AE16" i="11"/>
  <c r="AF15" i="11"/>
  <c r="AI15" i="11" s="1"/>
  <c r="AE15" i="11"/>
  <c r="AF14" i="11"/>
  <c r="AE14" i="11"/>
  <c r="C7" i="11"/>
  <c r="C6" i="11"/>
  <c r="C3" i="11"/>
  <c r="C2" i="11"/>
  <c r="C1" i="11"/>
  <c r="H23" i="11"/>
  <c r="AG22" i="11"/>
  <c r="W22" i="11"/>
  <c r="K22" i="11"/>
  <c r="G22" i="11"/>
  <c r="D22" i="11"/>
  <c r="E16" i="11" s="1"/>
  <c r="C22" i="11"/>
  <c r="Y21" i="11"/>
  <c r="Z21" i="11" s="1"/>
  <c r="X21" i="11"/>
  <c r="O21" i="11"/>
  <c r="L21" i="11"/>
  <c r="I21" i="11"/>
  <c r="J21" i="11" s="1"/>
  <c r="H21" i="11"/>
  <c r="Y20" i="11"/>
  <c r="Z20" i="11" s="1"/>
  <c r="X20" i="11"/>
  <c r="L20" i="11"/>
  <c r="I20" i="11"/>
  <c r="J20" i="11" s="1"/>
  <c r="H20" i="11"/>
  <c r="O20" i="11" s="1"/>
  <c r="Y19" i="11"/>
  <c r="Z19" i="11" s="1"/>
  <c r="X19" i="11"/>
  <c r="O19" i="11"/>
  <c r="L19" i="11"/>
  <c r="I19" i="11"/>
  <c r="J19" i="11" s="1"/>
  <c r="H19" i="11"/>
  <c r="Y18" i="11"/>
  <c r="Z18" i="11" s="1"/>
  <c r="X18" i="11"/>
  <c r="L18" i="11"/>
  <c r="I18" i="11"/>
  <c r="J18" i="11" s="1"/>
  <c r="H18" i="11"/>
  <c r="O18" i="11" s="1"/>
  <c r="Y17" i="11"/>
  <c r="Z17" i="11" s="1"/>
  <c r="X17" i="11"/>
  <c r="L17" i="11"/>
  <c r="I17" i="11"/>
  <c r="J17" i="11" s="1"/>
  <c r="H17" i="11"/>
  <c r="O17" i="11" s="1"/>
  <c r="Y16" i="11"/>
  <c r="Z16" i="11" s="1"/>
  <c r="X16" i="11"/>
  <c r="L16" i="11"/>
  <c r="I16" i="11"/>
  <c r="J16" i="11" s="1"/>
  <c r="H16" i="11"/>
  <c r="O16" i="11" s="1"/>
  <c r="Y15" i="11"/>
  <c r="Z15" i="11" s="1"/>
  <c r="X15" i="11"/>
  <c r="O15" i="11"/>
  <c r="L15" i="11"/>
  <c r="I15" i="11"/>
  <c r="J15" i="11" s="1"/>
  <c r="H15" i="11"/>
  <c r="Y14" i="11"/>
  <c r="Z14" i="11" s="1"/>
  <c r="X14" i="11"/>
  <c r="O14" i="11"/>
  <c r="L14" i="11"/>
  <c r="J14" i="11"/>
  <c r="H14" i="11"/>
  <c r="Z13" i="11"/>
  <c r="Y13" i="11"/>
  <c r="X13" i="11"/>
  <c r="W13" i="11"/>
  <c r="Q13" i="11"/>
  <c r="O13" i="11"/>
  <c r="N13" i="11"/>
  <c r="J13" i="11"/>
  <c r="S16" i="11" l="1"/>
  <c r="E17" i="11"/>
  <c r="S17" i="11" s="1"/>
  <c r="E15" i="11"/>
  <c r="M15" i="11" s="1"/>
  <c r="N15" i="11" s="1"/>
  <c r="E14" i="11"/>
  <c r="AA15" i="11"/>
  <c r="AJ15" i="11" s="1"/>
  <c r="AF22" i="11"/>
  <c r="AI14" i="11"/>
  <c r="AI22" i="11" s="1"/>
  <c r="AE22" i="11"/>
  <c r="C9" i="11" s="1"/>
  <c r="P16" i="11"/>
  <c r="Q16" i="11" s="1"/>
  <c r="M16" i="11"/>
  <c r="N16" i="11" s="1"/>
  <c r="AA16" i="11"/>
  <c r="AJ16" i="11" s="1"/>
  <c r="O22" i="11"/>
  <c r="M17" i="11"/>
  <c r="N17" i="11" s="1"/>
  <c r="E20" i="11"/>
  <c r="S20" i="11" s="1"/>
  <c r="E19" i="11"/>
  <c r="S19" i="11" s="1"/>
  <c r="D23" i="11"/>
  <c r="E21" i="11"/>
  <c r="AA21" i="11" s="1"/>
  <c r="E12" i="11"/>
  <c r="E18" i="11"/>
  <c r="AA18" i="11" s="1"/>
  <c r="AA17" i="11" l="1"/>
  <c r="C28" i="11"/>
  <c r="P17" i="11"/>
  <c r="Q17" i="11" s="1"/>
  <c r="P14" i="11"/>
  <c r="Q14" i="11" s="1"/>
  <c r="S14" i="11"/>
  <c r="P15" i="11"/>
  <c r="Q15" i="11" s="1"/>
  <c r="S15" i="11"/>
  <c r="AA14" i="11"/>
  <c r="AJ14" i="11" s="1"/>
  <c r="M14" i="11"/>
  <c r="N14" i="11" s="1"/>
  <c r="AJ21" i="11"/>
  <c r="E22" i="11"/>
  <c r="E23" i="11" s="1"/>
  <c r="M19" i="11"/>
  <c r="N19" i="11" s="1"/>
  <c r="AA19" i="11"/>
  <c r="P19" i="11"/>
  <c r="Q19" i="11" s="1"/>
  <c r="P20" i="11"/>
  <c r="Q20" i="11" s="1"/>
  <c r="M20" i="11"/>
  <c r="N20" i="11" s="1"/>
  <c r="AJ17" i="11"/>
  <c r="AJ18" i="11"/>
  <c r="P18" i="11"/>
  <c r="Q18" i="11" s="1"/>
  <c r="M18" i="11"/>
  <c r="N18" i="11" s="1"/>
  <c r="P21" i="11"/>
  <c r="Q21" i="11" s="1"/>
  <c r="M21" i="11"/>
  <c r="N21" i="11" s="1"/>
  <c r="S21" i="11"/>
  <c r="AA20" i="11"/>
  <c r="S18" i="11"/>
  <c r="AB17" i="11" l="1"/>
  <c r="AC17" i="11" s="1"/>
  <c r="T21" i="11"/>
  <c r="U21" i="11" s="1"/>
  <c r="AB19" i="11"/>
  <c r="AJ19" i="11"/>
  <c r="AB15" i="11"/>
  <c r="AB18" i="11"/>
  <c r="AC18" i="11" s="1"/>
  <c r="T20" i="11"/>
  <c r="U20" i="11" s="1"/>
  <c r="AB21" i="11"/>
  <c r="AC21" i="11" s="1"/>
  <c r="AB16" i="11"/>
  <c r="AB14" i="11"/>
  <c r="T18" i="11"/>
  <c r="U18" i="11" s="1"/>
  <c r="T14" i="11"/>
  <c r="T15" i="11"/>
  <c r="S22" i="11"/>
  <c r="S23" i="11" s="1"/>
  <c r="T17" i="11"/>
  <c r="U17" i="11" s="1"/>
  <c r="T16" i="11"/>
  <c r="AB20" i="11"/>
  <c r="AC20" i="11" s="1"/>
  <c r="AJ20" i="11"/>
  <c r="T19" i="11"/>
  <c r="AA22" i="11"/>
  <c r="AF23" i="11" s="1"/>
  <c r="AB22" i="11" l="1"/>
  <c r="AC14" i="11"/>
  <c r="AC22" i="11" s="1"/>
  <c r="T22" i="11"/>
  <c r="U14" i="11"/>
  <c r="AA23" i="11"/>
  <c r="AJ22" i="11"/>
  <c r="G36" i="10" l="1"/>
  <c r="D36" i="10"/>
  <c r="C36" i="10"/>
  <c r="C35" i="10"/>
  <c r="A35" i="10"/>
  <c r="BD3" i="10"/>
  <c r="Z1005" i="9" l="1"/>
  <c r="O1005" i="9"/>
  <c r="Z1004" i="9"/>
  <c r="O1004" i="9"/>
  <c r="Z1003" i="9"/>
  <c r="O1003" i="9"/>
  <c r="Z1002" i="9"/>
  <c r="O1002" i="9"/>
  <c r="Z1001" i="9"/>
  <c r="O1001" i="9"/>
  <c r="Z1000" i="9"/>
  <c r="O1000" i="9"/>
  <c r="Z999" i="9"/>
  <c r="O999" i="9"/>
  <c r="Z998" i="9"/>
  <c r="O998" i="9"/>
  <c r="Z997" i="9"/>
  <c r="O997" i="9"/>
  <c r="Z996" i="9"/>
  <c r="O996" i="9"/>
  <c r="Z995" i="9"/>
  <c r="O995" i="9"/>
  <c r="Z994" i="9"/>
  <c r="O994" i="9"/>
  <c r="Z993" i="9"/>
  <c r="O993" i="9"/>
  <c r="Z992" i="9"/>
  <c r="O992" i="9"/>
  <c r="Z991" i="9"/>
  <c r="O991" i="9"/>
  <c r="Z990" i="9"/>
  <c r="O990" i="9"/>
  <c r="Z989" i="9"/>
  <c r="O989" i="9"/>
  <c r="Z988" i="9"/>
  <c r="O988" i="9"/>
  <c r="Z987" i="9"/>
  <c r="O987" i="9"/>
  <c r="Z986" i="9"/>
  <c r="O986" i="9"/>
  <c r="Z985" i="9"/>
  <c r="O985" i="9"/>
  <c r="Z984" i="9"/>
  <c r="O984" i="9"/>
  <c r="Z983" i="9"/>
  <c r="O983" i="9"/>
  <c r="Z982" i="9"/>
  <c r="O982" i="9"/>
  <c r="Z981" i="9"/>
  <c r="O981" i="9"/>
  <c r="Z980" i="9"/>
  <c r="O980" i="9"/>
  <c r="Z979" i="9"/>
  <c r="O979" i="9"/>
  <c r="Z978" i="9"/>
  <c r="O978" i="9"/>
  <c r="Z977" i="9"/>
  <c r="O977" i="9"/>
  <c r="Z976" i="9"/>
  <c r="O976" i="9"/>
  <c r="Z975" i="9"/>
  <c r="O975" i="9"/>
  <c r="Z974" i="9"/>
  <c r="O974" i="9"/>
  <c r="Z973" i="9"/>
  <c r="O973" i="9"/>
  <c r="Z972" i="9"/>
  <c r="O972" i="9"/>
  <c r="Z971" i="9"/>
  <c r="O971" i="9"/>
  <c r="Z970" i="9"/>
  <c r="O970" i="9"/>
  <c r="Z969" i="9"/>
  <c r="O969" i="9"/>
  <c r="Z968" i="9"/>
  <c r="O968" i="9"/>
  <c r="Z967" i="9"/>
  <c r="O967" i="9"/>
  <c r="Z966" i="9"/>
  <c r="O966" i="9"/>
  <c r="Z965" i="9"/>
  <c r="O965" i="9"/>
  <c r="Z964" i="9"/>
  <c r="O964" i="9"/>
  <c r="Z963" i="9"/>
  <c r="O963" i="9"/>
  <c r="Z962" i="9"/>
  <c r="O962" i="9"/>
  <c r="Z961" i="9"/>
  <c r="O961" i="9"/>
  <c r="Z960" i="9"/>
  <c r="O960" i="9"/>
  <c r="Z959" i="9"/>
  <c r="O959" i="9"/>
  <c r="Z958" i="9"/>
  <c r="O958" i="9"/>
  <c r="Z957" i="9"/>
  <c r="O957" i="9"/>
  <c r="Z956" i="9"/>
  <c r="O956" i="9"/>
  <c r="Z955" i="9"/>
  <c r="O955" i="9"/>
  <c r="Z954" i="9"/>
  <c r="O954" i="9"/>
  <c r="Z953" i="9"/>
  <c r="O953" i="9"/>
  <c r="Z952" i="9"/>
  <c r="O952" i="9"/>
  <c r="Z951" i="9"/>
  <c r="O951" i="9"/>
  <c r="Z950" i="9"/>
  <c r="O950" i="9"/>
  <c r="Z949" i="9"/>
  <c r="O949" i="9"/>
  <c r="Z948" i="9"/>
  <c r="O948" i="9"/>
  <c r="Z947" i="9"/>
  <c r="O947" i="9"/>
  <c r="Z946" i="9"/>
  <c r="O946" i="9"/>
  <c r="Z945" i="9"/>
  <c r="O945" i="9"/>
  <c r="Z944" i="9"/>
  <c r="O944" i="9"/>
  <c r="Z943" i="9"/>
  <c r="O943" i="9"/>
  <c r="Z942" i="9"/>
  <c r="O942" i="9"/>
  <c r="Z941" i="9"/>
  <c r="O941" i="9"/>
  <c r="Z940" i="9"/>
  <c r="O940" i="9"/>
  <c r="Z939" i="9"/>
  <c r="O939" i="9"/>
  <c r="Z938" i="9"/>
  <c r="O938" i="9"/>
  <c r="Z937" i="9"/>
  <c r="O937" i="9"/>
  <c r="Z936" i="9"/>
  <c r="O936" i="9"/>
  <c r="Z935" i="9"/>
  <c r="O935" i="9"/>
  <c r="Z934" i="9"/>
  <c r="O934" i="9"/>
  <c r="Z933" i="9"/>
  <c r="O933" i="9"/>
  <c r="Z932" i="9"/>
  <c r="O932" i="9"/>
  <c r="Z931" i="9"/>
  <c r="O931" i="9"/>
  <c r="Z930" i="9"/>
  <c r="O930" i="9"/>
  <c r="Z929" i="9"/>
  <c r="O929" i="9"/>
  <c r="Z928" i="9"/>
  <c r="O928" i="9"/>
  <c r="Z927" i="9"/>
  <c r="O927" i="9"/>
  <c r="Z926" i="9"/>
  <c r="O926" i="9"/>
  <c r="Z925" i="9"/>
  <c r="O925" i="9"/>
  <c r="Z924" i="9"/>
  <c r="O924" i="9"/>
  <c r="Z923" i="9"/>
  <c r="O923" i="9"/>
  <c r="Z922" i="9"/>
  <c r="O922" i="9"/>
  <c r="Z921" i="9"/>
  <c r="O921" i="9"/>
  <c r="Z920" i="9"/>
  <c r="O920" i="9"/>
  <c r="Z919" i="9"/>
  <c r="O919" i="9"/>
  <c r="Z918" i="9"/>
  <c r="O918" i="9"/>
  <c r="Z917" i="9"/>
  <c r="O917" i="9"/>
  <c r="Z916" i="9"/>
  <c r="O916" i="9"/>
  <c r="Z915" i="9"/>
  <c r="O915" i="9"/>
  <c r="Z914" i="9"/>
  <c r="O914" i="9"/>
  <c r="Z913" i="9"/>
  <c r="O913" i="9"/>
  <c r="Z912" i="9"/>
  <c r="O912" i="9"/>
  <c r="Z911" i="9"/>
  <c r="O911" i="9"/>
  <c r="Z910" i="9"/>
  <c r="O910" i="9"/>
  <c r="Z909" i="9"/>
  <c r="O909" i="9"/>
  <c r="Z908" i="9"/>
  <c r="O908" i="9"/>
  <c r="Z907" i="9"/>
  <c r="O907" i="9"/>
  <c r="Z906" i="9"/>
  <c r="O906" i="9"/>
  <c r="Z905" i="9"/>
  <c r="O905" i="9"/>
  <c r="Z904" i="9"/>
  <c r="O904" i="9"/>
  <c r="Z903" i="9"/>
  <c r="O903" i="9"/>
  <c r="Z902" i="9"/>
  <c r="O902" i="9"/>
  <c r="Z901" i="9"/>
  <c r="O901" i="9"/>
  <c r="Z900" i="9"/>
  <c r="O900" i="9"/>
  <c r="Z899" i="9"/>
  <c r="O899" i="9"/>
  <c r="Z898" i="9"/>
  <c r="O898" i="9"/>
  <c r="Z897" i="9"/>
  <c r="O897" i="9"/>
  <c r="Z896" i="9"/>
  <c r="O896" i="9"/>
  <c r="Z895" i="9"/>
  <c r="O895" i="9"/>
  <c r="Z894" i="9"/>
  <c r="O894" i="9"/>
  <c r="Z893" i="9"/>
  <c r="O893" i="9"/>
  <c r="Z892" i="9"/>
  <c r="O892" i="9"/>
  <c r="Z891" i="9"/>
  <c r="O891" i="9"/>
  <c r="Z890" i="9"/>
  <c r="O890" i="9"/>
  <c r="Z889" i="9"/>
  <c r="O889" i="9"/>
  <c r="Z888" i="9"/>
  <c r="O888" i="9"/>
  <c r="Z887" i="9"/>
  <c r="O887" i="9"/>
  <c r="Z886" i="9"/>
  <c r="O886" i="9"/>
  <c r="Z885" i="9"/>
  <c r="O885" i="9"/>
  <c r="Z884" i="9"/>
  <c r="O884" i="9"/>
  <c r="Z883" i="9"/>
  <c r="O883" i="9"/>
  <c r="Z882" i="9"/>
  <c r="O882" i="9"/>
  <c r="Z881" i="9"/>
  <c r="O881" i="9"/>
  <c r="Z880" i="9"/>
  <c r="O880" i="9"/>
  <c r="Z879" i="9"/>
  <c r="O879" i="9"/>
  <c r="Z878" i="9"/>
  <c r="O878" i="9"/>
  <c r="Z877" i="9"/>
  <c r="O877" i="9"/>
  <c r="Z876" i="9"/>
  <c r="O876" i="9"/>
  <c r="Z875" i="9"/>
  <c r="O875" i="9"/>
  <c r="Z874" i="9"/>
  <c r="O874" i="9"/>
  <c r="Z873" i="9"/>
  <c r="O873" i="9"/>
  <c r="Z872" i="9"/>
  <c r="O872" i="9"/>
  <c r="Z871" i="9"/>
  <c r="O871" i="9"/>
  <c r="Z870" i="9"/>
  <c r="O870" i="9"/>
  <c r="Z869" i="9"/>
  <c r="O869" i="9"/>
  <c r="Z868" i="9"/>
  <c r="O868" i="9"/>
  <c r="Z867" i="9"/>
  <c r="O867" i="9"/>
  <c r="Z866" i="9"/>
  <c r="O866" i="9"/>
  <c r="Z865" i="9"/>
  <c r="O865" i="9"/>
  <c r="Z864" i="9"/>
  <c r="O864" i="9"/>
  <c r="Z863" i="9"/>
  <c r="O863" i="9"/>
  <c r="Z862" i="9"/>
  <c r="O862" i="9"/>
  <c r="Z861" i="9"/>
  <c r="O861" i="9"/>
  <c r="Z860" i="9"/>
  <c r="O860" i="9"/>
  <c r="Z859" i="9"/>
  <c r="O859" i="9"/>
  <c r="Z858" i="9"/>
  <c r="O858" i="9"/>
  <c r="Z857" i="9"/>
  <c r="O857" i="9"/>
  <c r="Z856" i="9"/>
  <c r="O856" i="9"/>
  <c r="Z855" i="9"/>
  <c r="O855" i="9"/>
  <c r="Z854" i="9"/>
  <c r="O854" i="9"/>
  <c r="Z853" i="9"/>
  <c r="O853" i="9"/>
  <c r="Z852" i="9"/>
  <c r="O852" i="9"/>
  <c r="Z851" i="9"/>
  <c r="O851" i="9"/>
  <c r="Z850" i="9"/>
  <c r="O850" i="9"/>
  <c r="Z849" i="9"/>
  <c r="O849" i="9"/>
  <c r="Z848" i="9"/>
  <c r="O848" i="9"/>
  <c r="Z847" i="9"/>
  <c r="O847" i="9"/>
  <c r="Z846" i="9"/>
  <c r="O846" i="9"/>
  <c r="Z845" i="9"/>
  <c r="O845" i="9"/>
  <c r="Z844" i="9"/>
  <c r="O844" i="9"/>
  <c r="Z843" i="9"/>
  <c r="O843" i="9"/>
  <c r="Z842" i="9"/>
  <c r="O842" i="9"/>
  <c r="Z841" i="9"/>
  <c r="O841" i="9"/>
  <c r="Z840" i="9"/>
  <c r="O840" i="9"/>
  <c r="Z839" i="9"/>
  <c r="O839" i="9"/>
  <c r="Z838" i="9"/>
  <c r="O838" i="9"/>
  <c r="Z837" i="9"/>
  <c r="O837" i="9"/>
  <c r="Z836" i="9"/>
  <c r="O836" i="9"/>
  <c r="Z835" i="9"/>
  <c r="O835" i="9"/>
  <c r="Z834" i="9"/>
  <c r="O834" i="9"/>
  <c r="Z833" i="9"/>
  <c r="O833" i="9"/>
  <c r="Z832" i="9"/>
  <c r="O832" i="9"/>
  <c r="Z831" i="9"/>
  <c r="O831" i="9"/>
  <c r="Z830" i="9"/>
  <c r="O830" i="9"/>
  <c r="Z829" i="9"/>
  <c r="O829" i="9"/>
  <c r="Z828" i="9"/>
  <c r="O828" i="9"/>
  <c r="Z827" i="9"/>
  <c r="O827" i="9"/>
  <c r="Z826" i="9"/>
  <c r="O826" i="9"/>
  <c r="Z825" i="9"/>
  <c r="O825" i="9"/>
  <c r="Z824" i="9"/>
  <c r="O824" i="9"/>
  <c r="Z823" i="9"/>
  <c r="O823" i="9"/>
  <c r="Z822" i="9"/>
  <c r="O822" i="9"/>
  <c r="Z821" i="9"/>
  <c r="O821" i="9"/>
  <c r="Z820" i="9"/>
  <c r="O820" i="9"/>
  <c r="Z819" i="9"/>
  <c r="O819" i="9"/>
  <c r="Z818" i="9"/>
  <c r="O818" i="9"/>
  <c r="Z817" i="9"/>
  <c r="O817" i="9"/>
  <c r="Z816" i="9"/>
  <c r="O816" i="9"/>
  <c r="Z815" i="9"/>
  <c r="O815" i="9"/>
  <c r="Z814" i="9"/>
  <c r="O814" i="9"/>
  <c r="Z813" i="9"/>
  <c r="O813" i="9"/>
  <c r="Z812" i="9"/>
  <c r="O812" i="9"/>
  <c r="Z811" i="9"/>
  <c r="O811" i="9"/>
  <c r="Z810" i="9"/>
  <c r="O810" i="9"/>
  <c r="Z809" i="9"/>
  <c r="O809" i="9"/>
  <c r="Z808" i="9"/>
  <c r="O808" i="9"/>
  <c r="Z807" i="9"/>
  <c r="O807" i="9"/>
  <c r="Z806" i="9"/>
  <c r="O806" i="9"/>
  <c r="Z805" i="9"/>
  <c r="O805" i="9"/>
  <c r="Z804" i="9"/>
  <c r="O804" i="9"/>
  <c r="Z803" i="9"/>
  <c r="O803" i="9"/>
  <c r="Z802" i="9"/>
  <c r="O802" i="9"/>
  <c r="Z801" i="9"/>
  <c r="O801" i="9"/>
  <c r="Z800" i="9"/>
  <c r="O800" i="9"/>
  <c r="Z799" i="9"/>
  <c r="O799" i="9"/>
  <c r="Z798" i="9"/>
  <c r="O798" i="9"/>
  <c r="Z797" i="9"/>
  <c r="O797" i="9"/>
  <c r="Z796" i="9"/>
  <c r="O796" i="9"/>
  <c r="Z795" i="9"/>
  <c r="O795" i="9"/>
  <c r="Z794" i="9"/>
  <c r="O794" i="9"/>
  <c r="Z793" i="9"/>
  <c r="O793" i="9"/>
  <c r="Z792" i="9"/>
  <c r="O792" i="9"/>
  <c r="Z791" i="9"/>
  <c r="O791" i="9"/>
  <c r="Z790" i="9"/>
  <c r="O790" i="9"/>
  <c r="Z789" i="9"/>
  <c r="O789" i="9"/>
  <c r="Z788" i="9"/>
  <c r="O788" i="9"/>
  <c r="Z787" i="9"/>
  <c r="O787" i="9"/>
  <c r="Z786" i="9"/>
  <c r="O786" i="9"/>
  <c r="Z785" i="9"/>
  <c r="O785" i="9"/>
  <c r="Z784" i="9"/>
  <c r="O784" i="9"/>
  <c r="Z783" i="9"/>
  <c r="O783" i="9"/>
  <c r="Z782" i="9"/>
  <c r="O782" i="9"/>
  <c r="Z781" i="9"/>
  <c r="O781" i="9"/>
  <c r="Z780" i="9"/>
  <c r="O780" i="9"/>
  <c r="Z779" i="9"/>
  <c r="O779" i="9"/>
  <c r="Z778" i="9"/>
  <c r="O778" i="9"/>
  <c r="Z777" i="9"/>
  <c r="O777" i="9"/>
  <c r="Z776" i="9"/>
  <c r="O776" i="9"/>
  <c r="Z775" i="9"/>
  <c r="O775" i="9"/>
  <c r="Z774" i="9"/>
  <c r="O774" i="9"/>
  <c r="Z773" i="9"/>
  <c r="O773" i="9"/>
  <c r="Z772" i="9"/>
  <c r="O772" i="9"/>
  <c r="Z771" i="9"/>
  <c r="O771" i="9"/>
  <c r="Z770" i="9"/>
  <c r="O770" i="9"/>
  <c r="Z769" i="9"/>
  <c r="O769" i="9"/>
  <c r="Z768" i="9"/>
  <c r="O768" i="9"/>
  <c r="Z767" i="9"/>
  <c r="O767" i="9"/>
  <c r="Z766" i="9"/>
  <c r="O766" i="9"/>
  <c r="Z765" i="9"/>
  <c r="O765" i="9"/>
  <c r="Z764" i="9"/>
  <c r="O764" i="9"/>
  <c r="Z763" i="9"/>
  <c r="O763" i="9"/>
  <c r="Z762" i="9"/>
  <c r="O762" i="9"/>
  <c r="Z761" i="9"/>
  <c r="O761" i="9"/>
  <c r="Z760" i="9"/>
  <c r="O760" i="9"/>
  <c r="Z759" i="9"/>
  <c r="O759" i="9"/>
  <c r="Z758" i="9"/>
  <c r="O758" i="9"/>
  <c r="Z757" i="9"/>
  <c r="O757" i="9"/>
  <c r="Z756" i="9"/>
  <c r="O756" i="9"/>
  <c r="Z755" i="9"/>
  <c r="O755" i="9"/>
  <c r="Z754" i="9"/>
  <c r="O754" i="9"/>
  <c r="Z753" i="9"/>
  <c r="O753" i="9"/>
  <c r="Z752" i="9"/>
  <c r="O752" i="9"/>
  <c r="Z751" i="9"/>
  <c r="O751" i="9"/>
  <c r="Z750" i="9"/>
  <c r="O750" i="9"/>
  <c r="Z749" i="9"/>
  <c r="O749" i="9"/>
  <c r="Z748" i="9"/>
  <c r="O748" i="9"/>
  <c r="Z747" i="9"/>
  <c r="O747" i="9"/>
  <c r="Z746" i="9"/>
  <c r="O746" i="9"/>
  <c r="Z745" i="9"/>
  <c r="O745" i="9"/>
  <c r="Z744" i="9"/>
  <c r="O744" i="9"/>
  <c r="Z743" i="9"/>
  <c r="O743" i="9"/>
  <c r="Z742" i="9"/>
  <c r="O742" i="9"/>
  <c r="Z741" i="9"/>
  <c r="O741" i="9"/>
  <c r="Z740" i="9"/>
  <c r="O740" i="9"/>
  <c r="Z739" i="9"/>
  <c r="O739" i="9"/>
  <c r="Z738" i="9"/>
  <c r="O738" i="9"/>
  <c r="Z737" i="9"/>
  <c r="O737" i="9"/>
  <c r="Z736" i="9"/>
  <c r="O736" i="9"/>
  <c r="Z735" i="9"/>
  <c r="O735" i="9"/>
  <c r="Z734" i="9"/>
  <c r="O734" i="9"/>
  <c r="Z733" i="9"/>
  <c r="O733" i="9"/>
  <c r="Z732" i="9"/>
  <c r="O732" i="9"/>
  <c r="Z731" i="9"/>
  <c r="O731" i="9"/>
  <c r="Z730" i="9"/>
  <c r="O730" i="9"/>
  <c r="Z729" i="9"/>
  <c r="O729" i="9"/>
  <c r="Z728" i="9"/>
  <c r="O728" i="9"/>
  <c r="Z727" i="9"/>
  <c r="O727" i="9"/>
  <c r="Z726" i="9"/>
  <c r="O726" i="9"/>
  <c r="Z725" i="9"/>
  <c r="O725" i="9"/>
  <c r="Z724" i="9"/>
  <c r="O724" i="9"/>
  <c r="Z723" i="9"/>
  <c r="O723" i="9"/>
  <c r="Z722" i="9"/>
  <c r="O722" i="9"/>
  <c r="Z721" i="9"/>
  <c r="O721" i="9"/>
  <c r="Z720" i="9"/>
  <c r="O720" i="9"/>
  <c r="Z719" i="9"/>
  <c r="O719" i="9"/>
  <c r="Z718" i="9"/>
  <c r="O718" i="9"/>
  <c r="Z717" i="9"/>
  <c r="O717" i="9"/>
  <c r="Z716" i="9"/>
  <c r="O716" i="9"/>
  <c r="Z715" i="9"/>
  <c r="O715" i="9"/>
  <c r="Z714" i="9"/>
  <c r="O714" i="9"/>
  <c r="Z713" i="9"/>
  <c r="O713" i="9"/>
  <c r="Z712" i="9"/>
  <c r="O712" i="9"/>
  <c r="Z711" i="9"/>
  <c r="O711" i="9"/>
  <c r="Z710" i="9"/>
  <c r="O710" i="9"/>
  <c r="Z709" i="9"/>
  <c r="O709" i="9"/>
  <c r="Z708" i="9"/>
  <c r="O708" i="9"/>
  <c r="Z707" i="9"/>
  <c r="O707" i="9"/>
  <c r="Z706" i="9"/>
  <c r="O706" i="9"/>
  <c r="Z705" i="9"/>
  <c r="O705" i="9"/>
  <c r="Z704" i="9"/>
  <c r="O704" i="9"/>
  <c r="Z703" i="9"/>
  <c r="O703" i="9"/>
  <c r="Z702" i="9"/>
  <c r="O702" i="9"/>
  <c r="Z701" i="9"/>
  <c r="O701" i="9"/>
  <c r="Z700" i="9"/>
  <c r="O700" i="9"/>
  <c r="Z699" i="9"/>
  <c r="O699" i="9"/>
  <c r="Z698" i="9"/>
  <c r="O698" i="9"/>
  <c r="Z697" i="9"/>
  <c r="O697" i="9"/>
  <c r="Z696" i="9"/>
  <c r="O696" i="9"/>
  <c r="Z695" i="9"/>
  <c r="O695" i="9"/>
  <c r="Z694" i="9"/>
  <c r="O694" i="9"/>
  <c r="Z693" i="9"/>
  <c r="O693" i="9"/>
  <c r="Z692" i="9"/>
  <c r="O692" i="9"/>
  <c r="Z691" i="9"/>
  <c r="O691" i="9"/>
  <c r="Z690" i="9"/>
  <c r="O690" i="9"/>
  <c r="Z689" i="9"/>
  <c r="O689" i="9"/>
  <c r="Z688" i="9"/>
  <c r="O688" i="9"/>
  <c r="Z687" i="9"/>
  <c r="O687" i="9"/>
  <c r="Z686" i="9"/>
  <c r="O686" i="9"/>
  <c r="Z685" i="9"/>
  <c r="O685" i="9"/>
  <c r="Z684" i="9"/>
  <c r="O684" i="9"/>
  <c r="Z683" i="9"/>
  <c r="O683" i="9"/>
  <c r="Z682" i="9"/>
  <c r="O682" i="9"/>
  <c r="Z681" i="9"/>
  <c r="O681" i="9"/>
  <c r="Z680" i="9"/>
  <c r="O680" i="9"/>
  <c r="Z679" i="9"/>
  <c r="O679" i="9"/>
  <c r="Z678" i="9"/>
  <c r="O678" i="9"/>
  <c r="Z677" i="9"/>
  <c r="O677" i="9"/>
  <c r="Z676" i="9"/>
  <c r="O676" i="9"/>
  <c r="Z675" i="9"/>
  <c r="O675" i="9"/>
  <c r="Z674" i="9"/>
  <c r="O674" i="9"/>
  <c r="Z673" i="9"/>
  <c r="O673" i="9"/>
  <c r="Z672" i="9"/>
  <c r="O672" i="9"/>
  <c r="Z671" i="9"/>
  <c r="O671" i="9"/>
  <c r="Z670" i="9"/>
  <c r="O670" i="9"/>
  <c r="Z669" i="9"/>
  <c r="O669" i="9"/>
  <c r="Z668" i="9"/>
  <c r="O668" i="9"/>
  <c r="Z667" i="9"/>
  <c r="O667" i="9"/>
  <c r="Z666" i="9"/>
  <c r="O666" i="9"/>
  <c r="Z665" i="9"/>
  <c r="O665" i="9"/>
  <c r="Z664" i="9"/>
  <c r="O664" i="9"/>
  <c r="Z663" i="9"/>
  <c r="O663" i="9"/>
  <c r="Z662" i="9"/>
  <c r="O662" i="9"/>
  <c r="Z661" i="9"/>
  <c r="O661" i="9"/>
  <c r="Z660" i="9"/>
  <c r="O660" i="9"/>
  <c r="Z659" i="9"/>
  <c r="O659" i="9"/>
  <c r="Z658" i="9"/>
  <c r="O658" i="9"/>
  <c r="Z657" i="9"/>
  <c r="O657" i="9"/>
  <c r="Z656" i="9"/>
  <c r="O656" i="9"/>
  <c r="Z655" i="9"/>
  <c r="O655" i="9"/>
  <c r="Z654" i="9"/>
  <c r="O654" i="9"/>
  <c r="Z653" i="9"/>
  <c r="O653" i="9"/>
  <c r="Z652" i="9"/>
  <c r="O652" i="9"/>
  <c r="Z651" i="9"/>
  <c r="O651" i="9"/>
  <c r="Z650" i="9"/>
  <c r="O650" i="9"/>
  <c r="Z649" i="9"/>
  <c r="O649" i="9"/>
  <c r="Z648" i="9"/>
  <c r="O648" i="9"/>
  <c r="Z647" i="9"/>
  <c r="O647" i="9"/>
  <c r="Z646" i="9"/>
  <c r="O646" i="9"/>
  <c r="Z645" i="9"/>
  <c r="O645" i="9"/>
  <c r="Z644" i="9"/>
  <c r="O644" i="9"/>
  <c r="Z643" i="9"/>
  <c r="O643" i="9"/>
  <c r="Z642" i="9"/>
  <c r="O642" i="9"/>
  <c r="Z641" i="9"/>
  <c r="O641" i="9"/>
  <c r="Z640" i="9"/>
  <c r="O640" i="9"/>
  <c r="Z639" i="9"/>
  <c r="O639" i="9"/>
  <c r="Z638" i="9"/>
  <c r="O638" i="9"/>
  <c r="Z637" i="9"/>
  <c r="O637" i="9"/>
  <c r="Z636" i="9"/>
  <c r="O636" i="9"/>
  <c r="Z635" i="9"/>
  <c r="O635" i="9"/>
  <c r="Z634" i="9"/>
  <c r="O634" i="9"/>
  <c r="Z633" i="9"/>
  <c r="O633" i="9"/>
  <c r="Z632" i="9"/>
  <c r="O632" i="9"/>
  <c r="Z631" i="9"/>
  <c r="O631" i="9"/>
  <c r="Z630" i="9"/>
  <c r="O630" i="9"/>
  <c r="Z629" i="9"/>
  <c r="O629" i="9"/>
  <c r="Z628" i="9"/>
  <c r="O628" i="9"/>
  <c r="Z627" i="9"/>
  <c r="O627" i="9"/>
  <c r="Z626" i="9"/>
  <c r="O626" i="9"/>
  <c r="Z625" i="9"/>
  <c r="O625" i="9"/>
  <c r="Z624" i="9"/>
  <c r="O624" i="9"/>
  <c r="Z623" i="9"/>
  <c r="O623" i="9"/>
  <c r="Z622" i="9"/>
  <c r="O622" i="9"/>
  <c r="Z621" i="9"/>
  <c r="O621" i="9"/>
  <c r="Z620" i="9"/>
  <c r="O620" i="9"/>
  <c r="Z619" i="9"/>
  <c r="O619" i="9"/>
  <c r="Z618" i="9"/>
  <c r="O618" i="9"/>
  <c r="Z617" i="9"/>
  <c r="O617" i="9"/>
  <c r="Z616" i="9"/>
  <c r="O616" i="9"/>
  <c r="Z615" i="9"/>
  <c r="O615" i="9"/>
  <c r="Z614" i="9"/>
  <c r="O614" i="9"/>
  <c r="Z613" i="9"/>
  <c r="O613" i="9"/>
  <c r="Z612" i="9"/>
  <c r="O612" i="9"/>
  <c r="Z611" i="9"/>
  <c r="O611" i="9"/>
  <c r="Z610" i="9"/>
  <c r="O610" i="9"/>
  <c r="Z609" i="9"/>
  <c r="O609" i="9"/>
  <c r="Z608" i="9"/>
  <c r="O608" i="9"/>
  <c r="Z607" i="9"/>
  <c r="O607" i="9"/>
  <c r="Z606" i="9"/>
  <c r="O606" i="9"/>
  <c r="Z605" i="9"/>
  <c r="O605" i="9"/>
  <c r="Z604" i="9"/>
  <c r="O604" i="9"/>
  <c r="Z603" i="9"/>
  <c r="O603" i="9"/>
  <c r="Z602" i="9"/>
  <c r="O602" i="9"/>
  <c r="Z601" i="9"/>
  <c r="O601" i="9"/>
  <c r="Z600" i="9"/>
  <c r="O600" i="9"/>
  <c r="Z599" i="9"/>
  <c r="O599" i="9"/>
  <c r="Z598" i="9"/>
  <c r="O598" i="9"/>
  <c r="Z597" i="9"/>
  <c r="O597" i="9"/>
  <c r="Z596" i="9"/>
  <c r="O596" i="9"/>
  <c r="Z595" i="9"/>
  <c r="O595" i="9"/>
  <c r="Z594" i="9"/>
  <c r="O594" i="9"/>
  <c r="Z593" i="9"/>
  <c r="O593" i="9"/>
  <c r="Z592" i="9"/>
  <c r="O592" i="9"/>
  <c r="Z591" i="9"/>
  <c r="O591" i="9"/>
  <c r="Z590" i="9"/>
  <c r="O590" i="9"/>
  <c r="Z589" i="9"/>
  <c r="O589" i="9"/>
  <c r="Z588" i="9"/>
  <c r="O588" i="9"/>
  <c r="Z587" i="9"/>
  <c r="O587" i="9"/>
  <c r="Z586" i="9"/>
  <c r="O586" i="9"/>
  <c r="Z585" i="9"/>
  <c r="O585" i="9"/>
  <c r="Z584" i="9"/>
  <c r="O584" i="9"/>
  <c r="Z583" i="9"/>
  <c r="O583" i="9"/>
  <c r="Z582" i="9"/>
  <c r="O582" i="9"/>
  <c r="Z581" i="9"/>
  <c r="O581" i="9"/>
  <c r="Z580" i="9"/>
  <c r="O580" i="9"/>
  <c r="Z579" i="9"/>
  <c r="O579" i="9"/>
  <c r="Z578" i="9"/>
  <c r="O578" i="9"/>
  <c r="Z577" i="9"/>
  <c r="O577" i="9"/>
  <c r="Z576" i="9"/>
  <c r="O576" i="9"/>
  <c r="Z575" i="9"/>
  <c r="O575" i="9"/>
  <c r="Z574" i="9"/>
  <c r="O574" i="9"/>
  <c r="Z573" i="9"/>
  <c r="O573" i="9"/>
  <c r="Z572" i="9"/>
  <c r="O572" i="9"/>
  <c r="Z571" i="9"/>
  <c r="O571" i="9"/>
  <c r="Z570" i="9"/>
  <c r="O570" i="9"/>
  <c r="Z569" i="9"/>
  <c r="O569" i="9"/>
  <c r="Z568" i="9"/>
  <c r="O568" i="9"/>
  <c r="Z567" i="9"/>
  <c r="O567" i="9"/>
  <c r="Z566" i="9"/>
  <c r="O566" i="9"/>
  <c r="Z565" i="9"/>
  <c r="O565" i="9"/>
  <c r="Z564" i="9"/>
  <c r="O564" i="9"/>
  <c r="Z563" i="9"/>
  <c r="O563" i="9"/>
  <c r="Z562" i="9"/>
  <c r="O562" i="9"/>
  <c r="Z561" i="9"/>
  <c r="O561" i="9"/>
  <c r="Z560" i="9"/>
  <c r="O560" i="9"/>
  <c r="Z559" i="9"/>
  <c r="O559" i="9"/>
  <c r="Z558" i="9"/>
  <c r="O558" i="9"/>
  <c r="Z557" i="9"/>
  <c r="O557" i="9"/>
  <c r="Z556" i="9"/>
  <c r="O556" i="9"/>
  <c r="Z555" i="9"/>
  <c r="O555" i="9"/>
  <c r="Z554" i="9"/>
  <c r="O554" i="9"/>
  <c r="Z553" i="9"/>
  <c r="O553" i="9"/>
  <c r="Z552" i="9"/>
  <c r="O552" i="9"/>
  <c r="Z551" i="9"/>
  <c r="O551" i="9"/>
  <c r="Z550" i="9"/>
  <c r="O550" i="9"/>
  <c r="Z549" i="9"/>
  <c r="O549" i="9"/>
  <c r="Z548" i="9"/>
  <c r="O548" i="9"/>
  <c r="Z547" i="9"/>
  <c r="O547" i="9"/>
  <c r="Z546" i="9"/>
  <c r="O546" i="9"/>
  <c r="Z545" i="9"/>
  <c r="O545" i="9"/>
  <c r="Z544" i="9"/>
  <c r="O544" i="9"/>
  <c r="Z543" i="9"/>
  <c r="O543" i="9"/>
  <c r="Z542" i="9"/>
  <c r="O542" i="9"/>
  <c r="Z541" i="9"/>
  <c r="O541" i="9"/>
  <c r="Z540" i="9"/>
  <c r="O540" i="9"/>
  <c r="Z539" i="9"/>
  <c r="O539" i="9"/>
  <c r="Z538" i="9"/>
  <c r="O538" i="9"/>
  <c r="Z537" i="9"/>
  <c r="O537" i="9"/>
  <c r="Z536" i="9"/>
  <c r="O536" i="9"/>
  <c r="Z535" i="9"/>
  <c r="O535" i="9"/>
  <c r="Z534" i="9"/>
  <c r="O534" i="9"/>
  <c r="Z533" i="9"/>
  <c r="O533" i="9"/>
  <c r="Z532" i="9"/>
  <c r="O532" i="9"/>
  <c r="Z531" i="9"/>
  <c r="O531" i="9"/>
  <c r="Z530" i="9"/>
  <c r="O530" i="9"/>
  <c r="Z529" i="9"/>
  <c r="O529" i="9"/>
  <c r="Z528" i="9"/>
  <c r="O528" i="9"/>
  <c r="Z527" i="9"/>
  <c r="O527" i="9"/>
  <c r="Z526" i="9"/>
  <c r="O526" i="9"/>
  <c r="Z525" i="9"/>
  <c r="O525" i="9"/>
  <c r="Z524" i="9"/>
  <c r="O524" i="9"/>
  <c r="Z523" i="9"/>
  <c r="O523" i="9"/>
  <c r="Z522" i="9"/>
  <c r="O522" i="9"/>
  <c r="Z521" i="9"/>
  <c r="O521" i="9"/>
  <c r="Z520" i="9"/>
  <c r="O520" i="9"/>
  <c r="Z519" i="9"/>
  <c r="O519" i="9"/>
  <c r="Z518" i="9"/>
  <c r="O518" i="9"/>
  <c r="Z517" i="9"/>
  <c r="O517" i="9"/>
  <c r="Z516" i="9"/>
  <c r="O516" i="9"/>
  <c r="Z515" i="9"/>
  <c r="O515" i="9"/>
  <c r="Z514" i="9"/>
  <c r="O514" i="9"/>
  <c r="Z513" i="9"/>
  <c r="O513" i="9"/>
  <c r="Z512" i="9"/>
  <c r="O512" i="9"/>
  <c r="Z511" i="9"/>
  <c r="O511" i="9"/>
  <c r="Z510" i="9"/>
  <c r="O510" i="9"/>
  <c r="Z509" i="9"/>
  <c r="O509" i="9"/>
  <c r="Z508" i="9"/>
  <c r="O508" i="9"/>
  <c r="Z507" i="9"/>
  <c r="O507" i="9"/>
  <c r="Z506" i="9"/>
  <c r="O506" i="9"/>
  <c r="Z505" i="9"/>
  <c r="O505" i="9"/>
  <c r="Z504" i="9"/>
  <c r="O504" i="9"/>
  <c r="Z503" i="9"/>
  <c r="O503" i="9"/>
  <c r="Z502" i="9"/>
  <c r="O502" i="9"/>
  <c r="Z501" i="9"/>
  <c r="O501" i="9"/>
  <c r="Z500" i="9"/>
  <c r="O500" i="9"/>
  <c r="Z499" i="9"/>
  <c r="O499" i="9"/>
  <c r="Z498" i="9"/>
  <c r="O498" i="9"/>
  <c r="Z497" i="9"/>
  <c r="O497" i="9"/>
  <c r="Z496" i="9"/>
  <c r="O496" i="9"/>
  <c r="Z495" i="9"/>
  <c r="O495" i="9"/>
  <c r="Z494" i="9"/>
  <c r="O494" i="9"/>
  <c r="Z493" i="9"/>
  <c r="O493" i="9"/>
  <c r="Z492" i="9"/>
  <c r="O492" i="9"/>
  <c r="Z491" i="9"/>
  <c r="O491" i="9"/>
  <c r="Z490" i="9"/>
  <c r="O490" i="9"/>
  <c r="Z489" i="9"/>
  <c r="O489" i="9"/>
  <c r="Z488" i="9"/>
  <c r="O488" i="9"/>
  <c r="Z487" i="9"/>
  <c r="O487" i="9"/>
  <c r="Z486" i="9"/>
  <c r="O486" i="9"/>
  <c r="Z485" i="9"/>
  <c r="O485" i="9"/>
  <c r="Z484" i="9"/>
  <c r="O484" i="9"/>
  <c r="Z483" i="9"/>
  <c r="O483" i="9"/>
  <c r="Z482" i="9"/>
  <c r="O482" i="9"/>
  <c r="Z481" i="9"/>
  <c r="O481" i="9"/>
  <c r="Z480" i="9"/>
  <c r="O480" i="9"/>
  <c r="Z479" i="9"/>
  <c r="O479" i="9"/>
  <c r="Z478" i="9"/>
  <c r="O478" i="9"/>
  <c r="Z477" i="9"/>
  <c r="O477" i="9"/>
  <c r="Z476" i="9"/>
  <c r="O476" i="9"/>
  <c r="Z475" i="9"/>
  <c r="O475" i="9"/>
  <c r="Z474" i="9"/>
  <c r="O474" i="9"/>
  <c r="Z473" i="9"/>
  <c r="O473" i="9"/>
  <c r="Z472" i="9"/>
  <c r="O472" i="9"/>
  <c r="Z471" i="9"/>
  <c r="O471" i="9"/>
  <c r="Z470" i="9"/>
  <c r="O470" i="9"/>
  <c r="Z469" i="9"/>
  <c r="O469" i="9"/>
  <c r="Z468" i="9"/>
  <c r="O468" i="9"/>
  <c r="Z467" i="9"/>
  <c r="O467" i="9"/>
  <c r="Z466" i="9"/>
  <c r="O466" i="9"/>
  <c r="Z465" i="9"/>
  <c r="O465" i="9"/>
  <c r="Z464" i="9"/>
  <c r="O464" i="9"/>
  <c r="Z463" i="9"/>
  <c r="O463" i="9"/>
  <c r="Z462" i="9"/>
  <c r="O462" i="9"/>
  <c r="Z461" i="9"/>
  <c r="O461" i="9"/>
  <c r="Z460" i="9"/>
  <c r="O460" i="9"/>
  <c r="Z459" i="9"/>
  <c r="O459" i="9"/>
  <c r="Z458" i="9"/>
  <c r="O458" i="9"/>
  <c r="Z457" i="9"/>
  <c r="O457" i="9"/>
  <c r="Z456" i="9"/>
  <c r="O456" i="9"/>
  <c r="Z455" i="9"/>
  <c r="O455" i="9"/>
  <c r="Z454" i="9"/>
  <c r="O454" i="9"/>
  <c r="Z453" i="9"/>
  <c r="O453" i="9"/>
  <c r="Z452" i="9"/>
  <c r="O452" i="9"/>
  <c r="Z451" i="9"/>
  <c r="O451" i="9"/>
  <c r="Z450" i="9"/>
  <c r="O450" i="9"/>
  <c r="Z449" i="9"/>
  <c r="O449" i="9"/>
  <c r="Z448" i="9"/>
  <c r="O448" i="9"/>
  <c r="Z447" i="9"/>
  <c r="O447" i="9"/>
  <c r="Z446" i="9"/>
  <c r="O446" i="9"/>
  <c r="Z445" i="9"/>
  <c r="O445" i="9"/>
  <c r="Z444" i="9"/>
  <c r="O444" i="9"/>
  <c r="Z443" i="9"/>
  <c r="O443" i="9"/>
  <c r="Z442" i="9"/>
  <c r="O442" i="9"/>
  <c r="Z441" i="9"/>
  <c r="O441" i="9"/>
  <c r="Z440" i="9"/>
  <c r="O440" i="9"/>
  <c r="Z439" i="9"/>
  <c r="O439" i="9"/>
  <c r="Z438" i="9"/>
  <c r="O438" i="9"/>
  <c r="Z437" i="9"/>
  <c r="O437" i="9"/>
  <c r="Z436" i="9"/>
  <c r="O436" i="9"/>
  <c r="Z435" i="9"/>
  <c r="O435" i="9"/>
  <c r="Z434" i="9"/>
  <c r="O434" i="9"/>
  <c r="Z433" i="9"/>
  <c r="O433" i="9"/>
  <c r="Z432" i="9"/>
  <c r="O432" i="9"/>
  <c r="Z431" i="9"/>
  <c r="O431" i="9"/>
  <c r="Z430" i="9"/>
  <c r="O430" i="9"/>
  <c r="Z429" i="9"/>
  <c r="O429" i="9"/>
  <c r="Z428" i="9"/>
  <c r="O428" i="9"/>
  <c r="Z427" i="9"/>
  <c r="O427" i="9"/>
  <c r="Z426" i="9"/>
  <c r="O426" i="9"/>
  <c r="Z425" i="9"/>
  <c r="O425" i="9"/>
  <c r="Z424" i="9"/>
  <c r="O424" i="9"/>
  <c r="Z423" i="9"/>
  <c r="O423" i="9"/>
  <c r="Z422" i="9"/>
  <c r="O422" i="9"/>
  <c r="Z421" i="9"/>
  <c r="O421" i="9"/>
  <c r="Z420" i="9"/>
  <c r="O420" i="9"/>
  <c r="Z419" i="9"/>
  <c r="O419" i="9"/>
  <c r="Z418" i="9"/>
  <c r="O418" i="9"/>
  <c r="Z417" i="9"/>
  <c r="O417" i="9"/>
  <c r="Z416" i="9"/>
  <c r="O416" i="9"/>
  <c r="Z415" i="9"/>
  <c r="O415" i="9"/>
  <c r="Z414" i="9"/>
  <c r="O414" i="9"/>
  <c r="Z413" i="9"/>
  <c r="O413" i="9"/>
  <c r="Z412" i="9"/>
  <c r="O412" i="9"/>
  <c r="Z411" i="9"/>
  <c r="O411" i="9"/>
  <c r="Z410" i="9"/>
  <c r="O410" i="9"/>
  <c r="Z409" i="9"/>
  <c r="O409" i="9"/>
  <c r="Z408" i="9"/>
  <c r="O408" i="9"/>
  <c r="Z407" i="9"/>
  <c r="O407" i="9"/>
  <c r="Z406" i="9"/>
  <c r="O406" i="9"/>
  <c r="Z405" i="9"/>
  <c r="O405" i="9"/>
  <c r="Z404" i="9"/>
  <c r="O404" i="9"/>
  <c r="Z403" i="9"/>
  <c r="O403" i="9"/>
  <c r="Z402" i="9"/>
  <c r="O402" i="9"/>
  <c r="Z401" i="9"/>
  <c r="O401" i="9"/>
  <c r="Z400" i="9"/>
  <c r="O400" i="9"/>
  <c r="Z399" i="9"/>
  <c r="O399" i="9"/>
  <c r="Z398" i="9"/>
  <c r="O398" i="9"/>
  <c r="Z397" i="9"/>
  <c r="O397" i="9"/>
  <c r="Z396" i="9"/>
  <c r="O396" i="9"/>
  <c r="Z395" i="9"/>
  <c r="O395" i="9"/>
  <c r="Z394" i="9"/>
  <c r="O394" i="9"/>
  <c r="Z393" i="9"/>
  <c r="O393" i="9"/>
  <c r="Z392" i="9"/>
  <c r="O392" i="9"/>
  <c r="Z391" i="9"/>
  <c r="O391" i="9"/>
  <c r="Z390" i="9"/>
  <c r="O390" i="9"/>
  <c r="Z389" i="9"/>
  <c r="O389" i="9"/>
  <c r="Z388" i="9"/>
  <c r="O388" i="9"/>
  <c r="Z387" i="9"/>
  <c r="O387" i="9"/>
  <c r="Z386" i="9"/>
  <c r="O386" i="9"/>
  <c r="Z385" i="9"/>
  <c r="O385" i="9"/>
  <c r="Z384" i="9"/>
  <c r="O384" i="9"/>
  <c r="Z383" i="9"/>
  <c r="O383" i="9"/>
  <c r="Z382" i="9"/>
  <c r="O382" i="9"/>
  <c r="Z381" i="9"/>
  <c r="O381" i="9"/>
  <c r="Z380" i="9"/>
  <c r="O380" i="9"/>
  <c r="Z379" i="9"/>
  <c r="O379" i="9"/>
  <c r="Z378" i="9"/>
  <c r="O378" i="9"/>
  <c r="Z377" i="9"/>
  <c r="O377" i="9"/>
  <c r="Z376" i="9"/>
  <c r="O376" i="9"/>
  <c r="Z375" i="9"/>
  <c r="O375" i="9"/>
  <c r="Z374" i="9"/>
  <c r="O374" i="9"/>
  <c r="Z373" i="9"/>
  <c r="O373" i="9"/>
  <c r="Z372" i="9"/>
  <c r="O372" i="9"/>
  <c r="Z371" i="9"/>
  <c r="O371" i="9"/>
  <c r="Z370" i="9"/>
  <c r="O370" i="9"/>
  <c r="Z369" i="9"/>
  <c r="O369" i="9"/>
  <c r="Z368" i="9"/>
  <c r="O368" i="9"/>
  <c r="Z367" i="9"/>
  <c r="O367" i="9"/>
  <c r="Z366" i="9"/>
  <c r="O366" i="9"/>
  <c r="Z365" i="9"/>
  <c r="O365" i="9"/>
  <c r="Z364" i="9"/>
  <c r="O364" i="9"/>
  <c r="Z363" i="9"/>
  <c r="O363" i="9"/>
  <c r="Z362" i="9"/>
  <c r="O362" i="9"/>
  <c r="Z361" i="9"/>
  <c r="O361" i="9"/>
  <c r="Z360" i="9"/>
  <c r="O360" i="9"/>
  <c r="Z359" i="9"/>
  <c r="O359" i="9"/>
  <c r="Z358" i="9"/>
  <c r="O358" i="9"/>
  <c r="Z357" i="9"/>
  <c r="O357" i="9"/>
  <c r="Z356" i="9"/>
  <c r="O356" i="9"/>
  <c r="Z355" i="9"/>
  <c r="O355" i="9"/>
  <c r="Z354" i="9"/>
  <c r="O354" i="9"/>
  <c r="Z353" i="9"/>
  <c r="O353" i="9"/>
  <c r="Z352" i="9"/>
  <c r="O352" i="9"/>
  <c r="Z351" i="9"/>
  <c r="O351" i="9"/>
  <c r="Z350" i="9"/>
  <c r="O350" i="9"/>
  <c r="Z349" i="9"/>
  <c r="O349" i="9"/>
  <c r="Z348" i="9"/>
  <c r="O348" i="9"/>
  <c r="Z347" i="9"/>
  <c r="O347" i="9"/>
  <c r="Z346" i="9"/>
  <c r="O346" i="9"/>
  <c r="Z345" i="9"/>
  <c r="O345" i="9"/>
  <c r="Z344" i="9"/>
  <c r="O344" i="9"/>
  <c r="Z343" i="9"/>
  <c r="O343" i="9"/>
  <c r="Z342" i="9"/>
  <c r="O342" i="9"/>
  <c r="Z341" i="9"/>
  <c r="O341" i="9"/>
  <c r="Z340" i="9"/>
  <c r="O340" i="9"/>
  <c r="Z339" i="9"/>
  <c r="O339" i="9"/>
  <c r="Z338" i="9"/>
  <c r="O338" i="9"/>
  <c r="Z337" i="9"/>
  <c r="O337" i="9"/>
  <c r="Z336" i="9"/>
  <c r="O336" i="9"/>
  <c r="Z335" i="9"/>
  <c r="O335" i="9"/>
  <c r="Z334" i="9"/>
  <c r="O334" i="9"/>
  <c r="Z333" i="9"/>
  <c r="O333" i="9"/>
  <c r="Z332" i="9"/>
  <c r="O332" i="9"/>
  <c r="Z331" i="9"/>
  <c r="O331" i="9"/>
  <c r="Z330" i="9"/>
  <c r="O330" i="9"/>
  <c r="Z329" i="9"/>
  <c r="O329" i="9"/>
  <c r="Z328" i="9"/>
  <c r="O328" i="9"/>
  <c r="Z327" i="9"/>
  <c r="O327" i="9"/>
  <c r="Z326" i="9"/>
  <c r="O326" i="9"/>
  <c r="Z325" i="9"/>
  <c r="O325" i="9"/>
  <c r="Z324" i="9"/>
  <c r="O324" i="9"/>
  <c r="Z323" i="9"/>
  <c r="O323" i="9"/>
  <c r="Z322" i="9"/>
  <c r="O322" i="9"/>
  <c r="Z321" i="9"/>
  <c r="O321" i="9"/>
  <c r="Z320" i="9"/>
  <c r="O320" i="9"/>
  <c r="Z319" i="9"/>
  <c r="O319" i="9"/>
  <c r="Z318" i="9"/>
  <c r="O318" i="9"/>
  <c r="Z317" i="9"/>
  <c r="O317" i="9"/>
  <c r="Z316" i="9"/>
  <c r="O316" i="9"/>
  <c r="Z315" i="9"/>
  <c r="O315" i="9"/>
  <c r="Z314" i="9"/>
  <c r="O314" i="9"/>
  <c r="Z313" i="9"/>
  <c r="O313" i="9"/>
  <c r="Z312" i="9"/>
  <c r="O312" i="9"/>
  <c r="Z311" i="9"/>
  <c r="O311" i="9"/>
  <c r="Z310" i="9"/>
  <c r="O310" i="9"/>
  <c r="Z309" i="9"/>
  <c r="O309" i="9"/>
  <c r="Z308" i="9"/>
  <c r="O308" i="9"/>
  <c r="Z307" i="9"/>
  <c r="O307" i="9"/>
  <c r="Z306" i="9"/>
  <c r="O306" i="9"/>
  <c r="Z305" i="9"/>
  <c r="O305" i="9"/>
  <c r="Z304" i="9"/>
  <c r="O304" i="9"/>
  <c r="Z303" i="9"/>
  <c r="O303" i="9"/>
  <c r="Z302" i="9"/>
  <c r="O302" i="9"/>
  <c r="Z301" i="9"/>
  <c r="O301" i="9"/>
  <c r="Z300" i="9"/>
  <c r="O300" i="9"/>
  <c r="Z299" i="9"/>
  <c r="O299" i="9"/>
  <c r="Z298" i="9"/>
  <c r="O298" i="9"/>
  <c r="Z297" i="9"/>
  <c r="O297" i="9"/>
  <c r="Z296" i="9"/>
  <c r="O296" i="9"/>
  <c r="Z295" i="9"/>
  <c r="O295" i="9"/>
  <c r="Z294" i="9"/>
  <c r="O294" i="9"/>
  <c r="Z293" i="9"/>
  <c r="O293" i="9"/>
  <c r="Z292" i="9"/>
  <c r="O292" i="9"/>
  <c r="Z291" i="9"/>
  <c r="O291" i="9"/>
  <c r="Z290" i="9"/>
  <c r="O290" i="9"/>
  <c r="Z289" i="9"/>
  <c r="O289" i="9"/>
  <c r="Z288" i="9"/>
  <c r="O288" i="9"/>
  <c r="Z287" i="9"/>
  <c r="O287" i="9"/>
  <c r="Z286" i="9"/>
  <c r="O286" i="9"/>
  <c r="Z285" i="9"/>
  <c r="O285" i="9"/>
  <c r="Z284" i="9"/>
  <c r="O284" i="9"/>
  <c r="Z283" i="9"/>
  <c r="O283" i="9"/>
  <c r="Z282" i="9"/>
  <c r="O282" i="9"/>
  <c r="Z281" i="9"/>
  <c r="O281" i="9"/>
  <c r="Z280" i="9"/>
  <c r="O280" i="9"/>
  <c r="Z279" i="9"/>
  <c r="O279" i="9"/>
  <c r="Z278" i="9"/>
  <c r="O278" i="9"/>
  <c r="Z277" i="9"/>
  <c r="O277" i="9"/>
  <c r="Z276" i="9"/>
  <c r="O276" i="9"/>
  <c r="Z275" i="9"/>
  <c r="O275" i="9"/>
  <c r="Z274" i="9"/>
  <c r="O274" i="9"/>
  <c r="Z273" i="9"/>
  <c r="O273" i="9"/>
  <c r="Z272" i="9"/>
  <c r="O272" i="9"/>
  <c r="Z271" i="9"/>
  <c r="O271" i="9"/>
  <c r="Z270" i="9"/>
  <c r="O270" i="9"/>
  <c r="Z269" i="9"/>
  <c r="O269" i="9"/>
  <c r="Z268" i="9"/>
  <c r="O268" i="9"/>
  <c r="Z267" i="9"/>
  <c r="O267" i="9"/>
  <c r="Z266" i="9"/>
  <c r="O266" i="9"/>
  <c r="Z265" i="9"/>
  <c r="O265" i="9"/>
  <c r="Z264" i="9"/>
  <c r="O264" i="9"/>
  <c r="Z263" i="9"/>
  <c r="O263" i="9"/>
  <c r="Z262" i="9"/>
  <c r="O262" i="9"/>
  <c r="Z261" i="9"/>
  <c r="O261" i="9"/>
  <c r="Z260" i="9"/>
  <c r="O260" i="9"/>
  <c r="Z259" i="9"/>
  <c r="O259" i="9"/>
  <c r="Z258" i="9"/>
  <c r="O258" i="9"/>
  <c r="Z257" i="9"/>
  <c r="O257" i="9"/>
  <c r="Z256" i="9"/>
  <c r="O256" i="9"/>
  <c r="Z255" i="9"/>
  <c r="O255" i="9"/>
  <c r="Z254" i="9"/>
  <c r="O254" i="9"/>
  <c r="Z253" i="9"/>
  <c r="O253" i="9"/>
  <c r="Z252" i="9"/>
  <c r="O252" i="9"/>
  <c r="Z251" i="9"/>
  <c r="O251" i="9"/>
  <c r="Z250" i="9"/>
  <c r="O250" i="9"/>
  <c r="Z249" i="9"/>
  <c r="O249" i="9"/>
  <c r="Z248" i="9"/>
  <c r="O248" i="9"/>
  <c r="Z247" i="9"/>
  <c r="O247" i="9"/>
  <c r="Z246" i="9"/>
  <c r="O246" i="9"/>
  <c r="Z245" i="9"/>
  <c r="O245" i="9"/>
  <c r="Z244" i="9"/>
  <c r="O244" i="9"/>
  <c r="Z243" i="9"/>
  <c r="O243" i="9"/>
  <c r="Z242" i="9"/>
  <c r="O242" i="9"/>
  <c r="Z241" i="9"/>
  <c r="O241" i="9"/>
  <c r="Z240" i="9"/>
  <c r="O240" i="9"/>
  <c r="Z239" i="9"/>
  <c r="O239" i="9"/>
  <c r="Z238" i="9"/>
  <c r="O238" i="9"/>
  <c r="Z237" i="9"/>
  <c r="O237" i="9"/>
  <c r="Z236" i="9"/>
  <c r="O236" i="9"/>
  <c r="Z235" i="9"/>
  <c r="O235" i="9"/>
  <c r="Z234" i="9"/>
  <c r="O234" i="9"/>
  <c r="Z233" i="9"/>
  <c r="O233" i="9"/>
  <c r="Z232" i="9"/>
  <c r="O232" i="9"/>
  <c r="Z231" i="9"/>
  <c r="O231" i="9"/>
  <c r="Z230" i="9"/>
  <c r="O230" i="9"/>
  <c r="Z229" i="9"/>
  <c r="O229" i="9"/>
  <c r="Z228" i="9"/>
  <c r="O228" i="9"/>
  <c r="Z227" i="9"/>
  <c r="O227" i="9"/>
  <c r="Z226" i="9"/>
  <c r="O226" i="9"/>
  <c r="Z225" i="9"/>
  <c r="O225" i="9"/>
  <c r="Z224" i="9"/>
  <c r="O224" i="9"/>
  <c r="Z223" i="9"/>
  <c r="O223" i="9"/>
  <c r="Z222" i="9"/>
  <c r="O222" i="9"/>
  <c r="Z221" i="9"/>
  <c r="O221" i="9"/>
  <c r="Z220" i="9"/>
  <c r="O220" i="9"/>
  <c r="Z219" i="9"/>
  <c r="O219" i="9"/>
  <c r="Z218" i="9"/>
  <c r="O218" i="9"/>
  <c r="Z217" i="9"/>
  <c r="O217" i="9"/>
  <c r="Z216" i="9"/>
  <c r="O216" i="9"/>
  <c r="Z215" i="9"/>
  <c r="O215" i="9"/>
  <c r="Z214" i="9"/>
  <c r="O214" i="9"/>
  <c r="Z213" i="9"/>
  <c r="O213" i="9"/>
  <c r="Z212" i="9"/>
  <c r="O212" i="9"/>
  <c r="Z211" i="9"/>
  <c r="O211" i="9"/>
  <c r="Z210" i="9"/>
  <c r="O210" i="9"/>
  <c r="Z209" i="9"/>
  <c r="O209" i="9"/>
  <c r="Z208" i="9"/>
  <c r="O208" i="9"/>
  <c r="Z207" i="9"/>
  <c r="O207" i="9"/>
  <c r="Z206" i="9"/>
  <c r="O206" i="9"/>
  <c r="Z205" i="9"/>
  <c r="O205" i="9"/>
  <c r="Z204" i="9"/>
  <c r="O204" i="9"/>
  <c r="Z203" i="9"/>
  <c r="O203" i="9"/>
  <c r="Z202" i="9"/>
  <c r="O202" i="9"/>
  <c r="Z201" i="9"/>
  <c r="O201" i="9"/>
  <c r="Z200" i="9"/>
  <c r="O200" i="9"/>
  <c r="Z199" i="9"/>
  <c r="O199" i="9"/>
  <c r="Z198" i="9"/>
  <c r="O198" i="9"/>
  <c r="Z197" i="9"/>
  <c r="O197" i="9"/>
  <c r="Z196" i="9"/>
  <c r="O196" i="9"/>
  <c r="Z195" i="9"/>
  <c r="O195" i="9"/>
  <c r="Z194" i="9"/>
  <c r="O194" i="9"/>
  <c r="Z193" i="9"/>
  <c r="O193" i="9"/>
  <c r="Z192" i="9"/>
  <c r="O192" i="9"/>
  <c r="Z191" i="9"/>
  <c r="O191" i="9"/>
  <c r="Z190" i="9"/>
  <c r="O190" i="9"/>
  <c r="Z189" i="9"/>
  <c r="O189" i="9"/>
  <c r="Z188" i="9"/>
  <c r="O188" i="9"/>
  <c r="Z187" i="9"/>
  <c r="O187" i="9"/>
  <c r="Z186" i="9"/>
  <c r="O186" i="9"/>
  <c r="Z185" i="9"/>
  <c r="O185" i="9"/>
  <c r="Z184" i="9"/>
  <c r="O184" i="9"/>
  <c r="Z183" i="9"/>
  <c r="O183" i="9"/>
  <c r="Z182" i="9"/>
  <c r="O182" i="9"/>
  <c r="Z181" i="9"/>
  <c r="O181" i="9"/>
  <c r="Z180" i="9"/>
  <c r="O180" i="9"/>
  <c r="Z179" i="9"/>
  <c r="O179" i="9"/>
  <c r="Z178" i="9"/>
  <c r="O178" i="9"/>
  <c r="Z177" i="9"/>
  <c r="O177" i="9"/>
  <c r="Z176" i="9"/>
  <c r="O176" i="9"/>
  <c r="Z175" i="9"/>
  <c r="O175" i="9"/>
  <c r="Z174" i="9"/>
  <c r="O174" i="9"/>
  <c r="Z173" i="9"/>
  <c r="O173" i="9"/>
  <c r="Z172" i="9"/>
  <c r="O172" i="9"/>
  <c r="Z171" i="9"/>
  <c r="O171" i="9"/>
  <c r="Z170" i="9"/>
  <c r="O170" i="9"/>
  <c r="Z169" i="9"/>
  <c r="O169" i="9"/>
  <c r="Z168" i="9"/>
  <c r="O168" i="9"/>
  <c r="Z167" i="9"/>
  <c r="O167" i="9"/>
  <c r="Z166" i="9"/>
  <c r="O166" i="9"/>
  <c r="Z165" i="9"/>
  <c r="O165" i="9"/>
  <c r="Z164" i="9"/>
  <c r="O164" i="9"/>
  <c r="Z163" i="9"/>
  <c r="O163" i="9"/>
  <c r="Z162" i="9"/>
  <c r="O162" i="9"/>
  <c r="Z161" i="9"/>
  <c r="O161" i="9"/>
  <c r="Z160" i="9"/>
  <c r="O160" i="9"/>
  <c r="Z159" i="9"/>
  <c r="O159" i="9"/>
  <c r="Z158" i="9"/>
  <c r="O158" i="9"/>
  <c r="Z157" i="9"/>
  <c r="O157" i="9"/>
  <c r="Z156" i="9"/>
  <c r="O156" i="9"/>
  <c r="Z155" i="9"/>
  <c r="O155" i="9"/>
  <c r="Z154" i="9"/>
  <c r="O154" i="9"/>
  <c r="Z153" i="9"/>
  <c r="O153" i="9"/>
  <c r="Z152" i="9"/>
  <c r="O152" i="9"/>
  <c r="Z151" i="9"/>
  <c r="O151" i="9"/>
  <c r="Z150" i="9"/>
  <c r="O150" i="9"/>
  <c r="Z149" i="9"/>
  <c r="O149" i="9"/>
  <c r="Z148" i="9"/>
  <c r="O148" i="9"/>
  <c r="Z147" i="9"/>
  <c r="O147" i="9"/>
  <c r="Z146" i="9"/>
  <c r="O146" i="9"/>
  <c r="Z145" i="9"/>
  <c r="O145" i="9"/>
  <c r="Z144" i="9"/>
  <c r="O144" i="9"/>
  <c r="Z143" i="9"/>
  <c r="O143" i="9"/>
  <c r="Z142" i="9"/>
  <c r="O142" i="9"/>
  <c r="Z141" i="9"/>
  <c r="O141" i="9"/>
  <c r="Z140" i="9"/>
  <c r="O140" i="9"/>
  <c r="Z139" i="9"/>
  <c r="O139" i="9"/>
  <c r="Z138" i="9"/>
  <c r="O138" i="9"/>
  <c r="Z137" i="9"/>
  <c r="O137" i="9"/>
  <c r="Z136" i="9"/>
  <c r="O136" i="9"/>
  <c r="Z135" i="9"/>
  <c r="O135" i="9"/>
  <c r="Z134" i="9"/>
  <c r="O134" i="9"/>
  <c r="Z133" i="9"/>
  <c r="O133" i="9"/>
  <c r="Z132" i="9"/>
  <c r="O132" i="9"/>
  <c r="Z131" i="9"/>
  <c r="O131" i="9"/>
  <c r="Z130" i="9"/>
  <c r="O130" i="9"/>
  <c r="Z129" i="9"/>
  <c r="O129" i="9"/>
  <c r="Z128" i="9"/>
  <c r="O128" i="9"/>
  <c r="Z127" i="9"/>
  <c r="O127" i="9"/>
  <c r="Z126" i="9"/>
  <c r="O126" i="9"/>
  <c r="Z125" i="9"/>
  <c r="O125" i="9"/>
  <c r="Z124" i="9"/>
  <c r="O124" i="9"/>
  <c r="Z123" i="9"/>
  <c r="O123" i="9"/>
  <c r="Z122" i="9"/>
  <c r="O122" i="9"/>
  <c r="Z121" i="9"/>
  <c r="O121" i="9"/>
  <c r="Z120" i="9"/>
  <c r="O120" i="9"/>
  <c r="Z119" i="9"/>
  <c r="O119" i="9"/>
  <c r="Z118" i="9"/>
  <c r="O118" i="9"/>
  <c r="Z117" i="9"/>
  <c r="O117" i="9"/>
  <c r="Z116" i="9"/>
  <c r="O116" i="9"/>
  <c r="Z115" i="9"/>
  <c r="O115" i="9"/>
  <c r="Z114" i="9"/>
  <c r="O114" i="9"/>
  <c r="Z113" i="9"/>
  <c r="O113" i="9"/>
  <c r="Z112" i="9"/>
  <c r="O112" i="9"/>
  <c r="Z111" i="9"/>
  <c r="O111" i="9"/>
  <c r="Z110" i="9"/>
  <c r="O110" i="9"/>
  <c r="Z109" i="9"/>
  <c r="O109" i="9"/>
  <c r="Z108" i="9"/>
  <c r="O108" i="9"/>
  <c r="Z107" i="9"/>
  <c r="O107" i="9"/>
  <c r="Z106" i="9"/>
  <c r="O106" i="9"/>
  <c r="Z105" i="9"/>
  <c r="O105" i="9"/>
  <c r="Z104" i="9"/>
  <c r="O104" i="9"/>
  <c r="Z103" i="9"/>
  <c r="O103" i="9"/>
  <c r="Z102" i="9"/>
  <c r="O102" i="9"/>
  <c r="Z101" i="9"/>
  <c r="O101" i="9"/>
  <c r="Z100" i="9"/>
  <c r="O100" i="9"/>
  <c r="Z99" i="9"/>
  <c r="O99" i="9"/>
  <c r="Z98" i="9"/>
  <c r="O98" i="9"/>
  <c r="Z97" i="9"/>
  <c r="O97" i="9"/>
  <c r="Z96" i="9"/>
  <c r="O96" i="9"/>
  <c r="Z95" i="9"/>
  <c r="O95" i="9"/>
  <c r="Z94" i="9"/>
  <c r="O94" i="9"/>
  <c r="Z93" i="9"/>
  <c r="O93" i="9"/>
  <c r="Z92" i="9"/>
  <c r="O92" i="9"/>
  <c r="Z91" i="9"/>
  <c r="O91" i="9"/>
  <c r="Z90" i="9"/>
  <c r="O90" i="9"/>
  <c r="Z89" i="9"/>
  <c r="O89" i="9"/>
  <c r="Z88" i="9"/>
  <c r="O88" i="9"/>
  <c r="Z87" i="9"/>
  <c r="O87" i="9"/>
  <c r="Z86" i="9"/>
  <c r="O86" i="9"/>
  <c r="Z85" i="9"/>
  <c r="O85" i="9"/>
  <c r="Z84" i="9"/>
  <c r="O84" i="9"/>
  <c r="Z83" i="9"/>
  <c r="O83" i="9"/>
  <c r="Z82" i="9"/>
  <c r="O82" i="9"/>
  <c r="Z81" i="9"/>
  <c r="O81" i="9"/>
  <c r="Z80" i="9"/>
  <c r="O80" i="9"/>
  <c r="Z79" i="9"/>
  <c r="O79" i="9"/>
  <c r="Z78" i="9"/>
  <c r="O78" i="9"/>
  <c r="Z77" i="9"/>
  <c r="O77" i="9"/>
  <c r="Z76" i="9"/>
  <c r="O76" i="9"/>
  <c r="Z75" i="9"/>
  <c r="O75" i="9"/>
  <c r="Z74" i="9"/>
  <c r="O74" i="9"/>
  <c r="Z73" i="9"/>
  <c r="O73" i="9"/>
  <c r="Z72" i="9"/>
  <c r="O72" i="9"/>
  <c r="Z71" i="9"/>
  <c r="O71" i="9"/>
  <c r="Z70" i="9"/>
  <c r="O70" i="9"/>
  <c r="Z69" i="9"/>
  <c r="O69" i="9"/>
  <c r="Z68" i="9"/>
  <c r="O68" i="9"/>
  <c r="Z67" i="9"/>
  <c r="O67" i="9"/>
  <c r="Z66" i="9"/>
  <c r="O66" i="9"/>
  <c r="Z65" i="9"/>
  <c r="O65" i="9"/>
  <c r="Z64" i="9"/>
  <c r="O64" i="9"/>
  <c r="Z63" i="9"/>
  <c r="O63" i="9"/>
  <c r="Z62" i="9"/>
  <c r="O62" i="9"/>
  <c r="Z61" i="9"/>
  <c r="O61" i="9"/>
  <c r="Z60" i="9"/>
  <c r="O60" i="9"/>
  <c r="Z59" i="9"/>
  <c r="O59" i="9"/>
  <c r="Z58" i="9"/>
  <c r="O58" i="9"/>
  <c r="Z57" i="9"/>
  <c r="O57" i="9"/>
  <c r="Z56" i="9"/>
  <c r="O56" i="9"/>
  <c r="Z55" i="9"/>
  <c r="O55" i="9"/>
  <c r="Z54" i="9"/>
  <c r="O54" i="9"/>
  <c r="Z53" i="9"/>
  <c r="O53" i="9"/>
  <c r="Z52" i="9"/>
  <c r="O52" i="9"/>
  <c r="Z51" i="9"/>
  <c r="O51" i="9"/>
  <c r="Z50" i="9"/>
  <c r="O50" i="9"/>
  <c r="Z49" i="9"/>
  <c r="O49" i="9"/>
  <c r="Z48" i="9"/>
  <c r="O48" i="9"/>
  <c r="Z47" i="9"/>
  <c r="O47" i="9"/>
  <c r="Z46" i="9"/>
  <c r="O46" i="9"/>
  <c r="Z45" i="9"/>
  <c r="O45" i="9"/>
  <c r="Z44" i="9"/>
  <c r="O44" i="9"/>
  <c r="Z43" i="9"/>
  <c r="O43" i="9"/>
  <c r="Z42" i="9"/>
  <c r="O42" i="9"/>
  <c r="Z41" i="9"/>
  <c r="O41" i="9"/>
  <c r="Z40" i="9"/>
  <c r="O40" i="9"/>
  <c r="Z39" i="9"/>
  <c r="O39" i="9"/>
  <c r="Z38" i="9"/>
  <c r="O38" i="9"/>
  <c r="Z37" i="9"/>
  <c r="O37" i="9"/>
  <c r="Z36" i="9"/>
  <c r="O36" i="9"/>
  <c r="Z35" i="9"/>
  <c r="O35" i="9"/>
  <c r="Z34" i="9"/>
  <c r="O34" i="9"/>
  <c r="Z33" i="9"/>
  <c r="O33" i="9"/>
  <c r="Z32" i="9"/>
  <c r="O32" i="9"/>
  <c r="Z31" i="9"/>
  <c r="O31" i="9"/>
  <c r="Z30" i="9"/>
  <c r="O30" i="9"/>
  <c r="Z29" i="9"/>
  <c r="O29" i="9"/>
  <c r="Z28" i="9"/>
  <c r="O28" i="9"/>
  <c r="Z27" i="9"/>
  <c r="O27" i="9"/>
  <c r="Z26" i="9"/>
  <c r="O26" i="9"/>
  <c r="Z25" i="9"/>
  <c r="O25" i="9"/>
  <c r="Z24" i="9"/>
  <c r="O24" i="9"/>
  <c r="Z23" i="9"/>
  <c r="O23" i="9"/>
  <c r="Z22" i="9"/>
  <c r="O22" i="9"/>
  <c r="Z21" i="9"/>
  <c r="O21" i="9"/>
  <c r="Z20" i="9"/>
  <c r="O20" i="9"/>
  <c r="Z19" i="9"/>
  <c r="O19" i="9"/>
  <c r="Z18" i="9"/>
  <c r="O18" i="9"/>
  <c r="Z17" i="9"/>
  <c r="O17" i="9"/>
  <c r="Z16" i="9"/>
  <c r="O16" i="9"/>
  <c r="Z15" i="9"/>
  <c r="O15" i="9"/>
  <c r="O14" i="9"/>
  <c r="O13" i="9"/>
  <c r="O12" i="9"/>
  <c r="O11" i="9"/>
  <c r="O10" i="9"/>
  <c r="O9" i="9"/>
  <c r="O8" i="9"/>
  <c r="O7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O6" i="9"/>
  <c r="AD5" i="9"/>
  <c r="AC5" i="9"/>
  <c r="O5" i="9" l="1"/>
  <c r="Z5" i="9"/>
  <c r="AE5" i="9" s="1"/>
  <c r="B5" i="6" l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K14" i="11" l="1"/>
</calcChain>
</file>

<file path=xl/sharedStrings.xml><?xml version="1.0" encoding="utf-8"?>
<sst xmlns="http://schemas.openxmlformats.org/spreadsheetml/2006/main" count="356" uniqueCount="223">
  <si>
    <t xml:space="preserve">EΛΛΗΝΙΚΗ ΔΗΜΟΚΡΑΤΙΑ      </t>
  </si>
  <si>
    <t>ΔΡΑΣΗ</t>
  </si>
  <si>
    <t>ΚΩΔΙΚΟΣ ΕΡΓΟΥ</t>
  </si>
  <si>
    <t>ΤΙΤΛΟΣ ΕΡΓΟΥ</t>
  </si>
  <si>
    <t>ΑΚΡΩΝΥΜΙΟ</t>
  </si>
  <si>
    <t>ΠΕΡΙΟΔΟΣ ΑΝΑΦΟΡΑΣ</t>
  </si>
  <si>
    <t>ΕΠΙΣΤΗΜΟΝΙΚΗ ΠΕΡΙΟΧΗ</t>
  </si>
  <si>
    <t>Α/Α</t>
  </si>
  <si>
    <t>ΣΥΝΟΛΟ</t>
  </si>
  <si>
    <t>Κατηγορία Δαπάνης</t>
  </si>
  <si>
    <t>Είδος Παραστατικού</t>
  </si>
  <si>
    <t>Στοιχεία Παραστατικού</t>
  </si>
  <si>
    <t xml:space="preserve">Αριθμός </t>
  </si>
  <si>
    <t>ΣΤΟΧΕΙΑ ΠΑΡΑΣΤΑΤΙΚΟΥ ΔΙΚΑΙΟΥΧΟΥ</t>
  </si>
  <si>
    <t>ΣΤΟΙΧΕΙΑ ΠΑΡΑΣΤΑΤΙΚΟΥ ΕΞΟΦΛΗΣΗΣ</t>
  </si>
  <si>
    <t>Παρατηρήσεις</t>
  </si>
  <si>
    <t>ΣΤΟΙΧΕΙΑ ΠΙΣΤΟΠΟΙΗΣΗΣ</t>
  </si>
  <si>
    <t>ΣΤΟΙΧΕΙΑ ΥΠΟΒΑΛΛΟΜΕΝΩΝ ΔΑΠΑΝΩΝ</t>
  </si>
  <si>
    <t>ΣΥΝΟΛΟ:</t>
  </si>
  <si>
    <t xml:space="preserve">Κατηγορία Δαπάνης </t>
  </si>
  <si>
    <t xml:space="preserve">Έναρξη </t>
  </si>
  <si>
    <t>Λήξη</t>
  </si>
  <si>
    <t>ΠΡΟΫΠΟΛΟΓΙΣΜΟΣ (€)</t>
  </si>
  <si>
    <t>ΣΤΟΙΧΕΙΑ ΕΠΙΚΟΙΝΩΝΙΑΣ</t>
  </si>
  <si>
    <t>ΦΟΡΕΑΣ ΥΠΟΔΟΧΗΣ (ΦΥ)</t>
  </si>
  <si>
    <t>Τηλέφωνο</t>
  </si>
  <si>
    <t>E-mail</t>
  </si>
  <si>
    <t>ΑΜΟΙΒΕΣ = (Συνολικές Πιστοποιημένες Δαπάνες Κατηγορίας Α+ Υποβαλλόμενες Δαπάνες Κατηγορίας Α) / (Συνολικές Υποβαλλόμενες Δαπάνες + Συνολικές Πιστοποιημένες Δαπάνες) &gt;=50%</t>
  </si>
  <si>
    <t>7.1 Αμοιβές προσωπικού</t>
  </si>
  <si>
    <t>ΠΟΣΟΤΗΤΑ</t>
  </si>
  <si>
    <t>ΠΙΝΑΚΑΣ ΣΥΝΗΜΜΕΝΩΝ ΕΓΓΡΑΦΩΝ</t>
  </si>
  <si>
    <t>ΓΙΑ ΤΟΝ ΕΛΕΓΧΟ</t>
  </si>
  <si>
    <t>Ονοματεπώνυμο Πιστοποιητή/των</t>
  </si>
  <si>
    <t>Ημερομηνία</t>
  </si>
  <si>
    <t>Υπογραφή</t>
  </si>
  <si>
    <t>Θέση στο Φορέα</t>
  </si>
  <si>
    <t xml:space="preserve">Ενότητα/ες Εργασίας </t>
  </si>
  <si>
    <t>Ονοματεπώνυμο</t>
  </si>
  <si>
    <t>ΕΝΑΡΞΗ:</t>
  </si>
  <si>
    <t>ΛΗΞΗ :</t>
  </si>
  <si>
    <t>Α.Φ.Μ.</t>
  </si>
  <si>
    <t xml:space="preserve">ΣΤΟΙΧΕΙΑ ΣΥΜΦΩΝΑ ΜΕ ΤΟ ΕΓΚΕΚΡΙΜΕΝΟ ΤΕΧΝΙΚΟ ΔΕΛΤΙΟ ΕΡΓΟΥ </t>
  </si>
  <si>
    <t>Α.Φ.Μ. Εκδότη</t>
  </si>
  <si>
    <t>A/A</t>
  </si>
  <si>
    <t>Θέση / Χώρος Εγκατάστασης στο Φορέα Υποδοχής</t>
  </si>
  <si>
    <t xml:space="preserve">Παρατηρήσεις 
</t>
  </si>
  <si>
    <t>1. ΦΥΣΙΚΕΣ ΕΠΙΣΤΗΜΕΣ</t>
  </si>
  <si>
    <t>2. ΕΠΙΣΤΗΜΕΣ ΜΗΧΑΝΙΚΟΥ ΚΑΙ ΤΕΧΝΟΛΟΓΙΑΣ</t>
  </si>
  <si>
    <t>3. ΕΠΙΣΤΗΜΕΣ ΖΩΗΣ (ΙΑΤΡΙΚΗ ΚΑΙ ΕΠΙΣΤΗΜΕΣ ΥΓΕΙΑΣ)</t>
  </si>
  <si>
    <t>4. ΓΕΩΠΟΝΙΚΕΣ ΕΠΙΣΤΗΜΕΣ – ΤΡΟΦΙΜΑ</t>
  </si>
  <si>
    <t xml:space="preserve">5. ΜΑΘΗΜΑΤΙΚΑ ΚΑΙ ΕΠΙΣΤΗΜΕΣ ΤΗΣ ΠΛΗΡΟΦΟΡΙΑΣ </t>
  </si>
  <si>
    <t>6. ΚΟΙΝΩΝΙΚΕΣ ΕΠΙΣΤΗΜΕΣ</t>
  </si>
  <si>
    <t>7. ΑΝΘΡΩΠΙΣΤΙΚΕΣ ΕΠΙΣΤΗΜΕΣ ΚΑΙ ΤΕΧΝΕΣ</t>
  </si>
  <si>
    <t>8. ΠΕΡΙΒΑΛΛΟΝ ΚΑΙ ΕΝΕΡΓΕΙΑ</t>
  </si>
  <si>
    <t>9. ΔΙΟΙΚΗΣΗ ΚΑΙ ΟΙΚΟΝΟΜΙΑ ΤΗΣ ΚΑΙΝΟΤΟΜΙΑΣ</t>
  </si>
  <si>
    <t>ΑΚΑΔΗΜΙΑ ΑΘΗΝΩΝ</t>
  </si>
  <si>
    <t>ΓΕΩΠΟΝΙΚΟ ΠΑΝΕΠΙΣΤΗΜΙΟ ΑΘΗΝΩΝ</t>
  </si>
  <si>
    <t>ΔΗΜΟΚΡΙΤΕΙΟ ΠΑΝΕΠΙΣΤΗΜΙΟ ΘΡΑΚΗΣ</t>
  </si>
  <si>
    <t>Ε.Π.Ι. ΕΠΙΤΑΧΥΝΤΙΚΩΝ ΣΥΣΤΗΜΑΤΩΝ ΚΑΙ ΕΦΑΡΜΟΓΩΝ (ΙΕΣΕ) - ΕΚΠΑ &amp; ΕΜΠ</t>
  </si>
  <si>
    <t>Ε.Π.Ι. ΤΗΛΕΠΙΚΟΙΝΩΝΙΑΚΩΝ ΣΥΣΤΗΜΑΤΩΝ (ΕΠΙΤΣ) - ΠΟΛΥΤΕΧΝΕΙΟ ΚΡΗΤΗΣ</t>
  </si>
  <si>
    <t>ΕΘΝΙΚΟ &amp; ΚΑΠΟΔΙΣΤΡΙΑΚΟ ΠΑΝΕΠΙΣΤΗΜΙΟ ΑΘΗΝΩΝ</t>
  </si>
  <si>
    <t>ΕΛΛΗΝΙΚΟ ΙΝΣΤΙΤΟΥΤΟ ΠΑΣΤΕΡ (Ε.Ι.Π.)</t>
  </si>
  <si>
    <t>ΙΟΝΙΟ ΠΑΝΕΠΙΣΤΗΜΙΟ</t>
  </si>
  <si>
    <t>ΟΙΚΟΝΟΜΙΚΟ ΠΑΝΕΠΙΣΤΗΜΙΟ ΑΘΗΝΩΝ</t>
  </si>
  <si>
    <t>ΠΑΝΕΠΙΣΤΗΜΙΟ ΑΙΓΑΙΟΥ</t>
  </si>
  <si>
    <t>ΠΑΝΕΠΙΣΤΗΜΙΟ ΔΥΤΙΚΗΣ ΜΑΚΕΔΟΝΙΑΣ</t>
  </si>
  <si>
    <t>ΠΑΝΕΠΙΣΤΗΜΙΟ ΘΕΣΣΑΛΙΑΣ</t>
  </si>
  <si>
    <t>ΠΑΝΕΠΙΣΤΗΜΙΟ ΙΩΑΝΝΙΝΩΝ</t>
  </si>
  <si>
    <t>ΠΑΝΕΠΙΣΤΗΜΙΟ ΚΡΗΤΗΣ</t>
  </si>
  <si>
    <t>ΠΑΝΕΠΙΣΤΗΜΙΟ ΜΑΚΕΔΟΝΙΑΣ</t>
  </si>
  <si>
    <t>ΠΑΝΕΠΙΣΤΗΜΙΟ ΠΑΤΡΩΝ</t>
  </si>
  <si>
    <t>ΠΑΝΕΠΙΣΤΗΜΙΟ ΠΕΙΡΑΙΩΣ</t>
  </si>
  <si>
    <t>ΠΑΝΕΠΙΣΤΗΜΙΟ ΠΕΛΟΠΟΝΝΗΣΟΥ</t>
  </si>
  <si>
    <t>ΠΑΝΤΕΙΟ ΠΑΝΕΠΙΣΤΗΜΙΟ ΚΟΙΝΩΝΙΚΩΝ &amp; ΠΟΛΙΤΙΚΩΝ ΕΠΙΣΤΗΜΩΝ</t>
  </si>
  <si>
    <t>Αριστοτέλειο Πανεπιστήμιο Θεσσαλονίκης</t>
  </si>
  <si>
    <t>ΑΡΙΣΤΟΤΕΛΕΙΟ ΠΑΝΕΠΙΣΤΗΜΙΟ ΘΕΣΣΑΛΟΝΙΚΗΣ</t>
  </si>
  <si>
    <t>ΣΥΝΟΛΟ στην Κατηγορία Δαπάνης: 7.1 Αμοιβές Προσωπικού</t>
  </si>
  <si>
    <t xml:space="preserve">Επιστημονικού Υπευθύνου/Μέλους Ερευνητικής Ομάδας </t>
  </si>
  <si>
    <t>Αμειβόμενο/ Μη Αμειβόμενο</t>
  </si>
  <si>
    <t>Περιγραφή Δαπάνης</t>
  </si>
  <si>
    <t>Σαφής τεκμηρίωση της δαπάνης σύμφωνα με το εγκεκριμένο Τεχνικό Δελτίο Έργου</t>
  </si>
  <si>
    <t>ΤΠ</t>
  </si>
  <si>
    <t>Τιμολόγιο Πώλησης</t>
  </si>
  <si>
    <t>ΔΑΤ</t>
  </si>
  <si>
    <t>ΤΠΥ</t>
  </si>
  <si>
    <t>ΑΠΥ</t>
  </si>
  <si>
    <t>ΚΜ</t>
  </si>
  <si>
    <t>ΦΟΡΤ</t>
  </si>
  <si>
    <t>ΛΠ</t>
  </si>
  <si>
    <t>Λοιπά Παραστατικά</t>
  </si>
  <si>
    <t>Τιμολόγιο Παροχής Υπηρεσιών</t>
  </si>
  <si>
    <t>Απόδειξη Παροχής Υπηρεσιών</t>
  </si>
  <si>
    <t>Κατάσταση Μισθοδοσίας</t>
  </si>
  <si>
    <t>Φορτωτική</t>
  </si>
  <si>
    <r>
      <t xml:space="preserve">Κωδικοί Αριθμοί Σειράς </t>
    </r>
    <r>
      <rPr>
        <sz val="10"/>
        <color theme="1"/>
        <rFont val="Calibri"/>
        <family val="2"/>
        <charset val="161"/>
        <scheme val="minor"/>
      </rPr>
      <t>(Serial Numbers)</t>
    </r>
    <r>
      <rPr>
        <sz val="12"/>
        <color theme="1"/>
        <rFont val="Calibri"/>
        <family val="2"/>
        <charset val="161"/>
        <scheme val="minor"/>
      </rPr>
      <t xml:space="preserve"> ή  Kωδικοί Άδειας Χρήσης </t>
    </r>
    <r>
      <rPr>
        <sz val="10"/>
        <color theme="1"/>
        <rFont val="Calibri"/>
        <family val="2"/>
        <charset val="161"/>
        <scheme val="minor"/>
      </rPr>
      <t>(License Numbers)</t>
    </r>
    <r>
      <rPr>
        <sz val="12"/>
        <color theme="1"/>
        <rFont val="Calibri"/>
        <family val="2"/>
        <charset val="161"/>
        <scheme val="minor"/>
      </rPr>
      <t xml:space="preserve"> ή Κωδικοί Πελάτη </t>
    </r>
    <r>
      <rPr>
        <sz val="10"/>
        <color theme="1"/>
        <rFont val="Calibri"/>
        <family val="2"/>
        <charset val="161"/>
        <scheme val="minor"/>
      </rPr>
      <t>(Customer Numbers)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sz val="10"/>
        <color theme="1"/>
        <rFont val="Calibri"/>
        <family val="2"/>
        <charset val="161"/>
        <scheme val="minor"/>
      </rPr>
      <t>από την αντίστοιχη βάση πελατών του κατασκευαστή</t>
    </r>
    <r>
      <rPr>
        <sz val="12"/>
        <color theme="1"/>
        <rFont val="Calibri"/>
        <family val="2"/>
        <charset val="161"/>
        <scheme val="minor"/>
      </rPr>
      <t>, Έτος κατασκευής</t>
    </r>
  </si>
  <si>
    <t>ΔΑΤ - Δελτίο Αποστολής-Τιμολόγιο</t>
  </si>
  <si>
    <t>ΓΕΝΙΚΗ ΓΡΑΜΜΑΤΕΙΑ ΕΡΕΥΝΑΣ ΚΑΙ ΚΑΙΝΟΤΟΜΙΑΣ</t>
  </si>
  <si>
    <t xml:space="preserve">ΕΛΛΗΝΙΚΟ ΙΔΡΥΜΑ ΕΡΕΥΝΑΣ ΚΑΙ ΚΑΙΝΟΤΟΜΙΑΣ </t>
  </si>
  <si>
    <r>
      <t>Διάρκεια Απασχόλησης</t>
    </r>
    <r>
      <rPr>
        <b/>
        <sz val="8"/>
        <color theme="1"/>
        <rFont val="Calibri"/>
        <family val="2"/>
        <charset val="161"/>
        <scheme val="minor"/>
      </rPr>
      <t/>
    </r>
  </si>
  <si>
    <t>Υποβαλλόμενες Εξοφλημένες Δαπάνες (€)</t>
  </si>
  <si>
    <t>Πιστοποιούμενες Εξοφλημένες Δαπάνες (€)</t>
  </si>
  <si>
    <t>Δελτίο Αποστολής-Τιμολόγιο</t>
  </si>
  <si>
    <t>ΤΠ - Τιμολόγιο Πώλησης</t>
  </si>
  <si>
    <t>ΤΠΥ - Τιμολόγιο Παροχής Υπηρεσιών</t>
  </si>
  <si>
    <t>ΑΠΥ - Απόδειξη Παροχής Υπηρεσιών</t>
  </si>
  <si>
    <t>ΚΜ - Κατάσταση Μισθοδοσίας</t>
  </si>
  <si>
    <t>ΦΟΡΤ - Φορτωτική</t>
  </si>
  <si>
    <t>ΛΠ - Λοιπά Παραστατικά</t>
  </si>
  <si>
    <r>
      <t xml:space="preserve">Καθαρό Ποσό </t>
    </r>
    <r>
      <rPr>
        <sz val="12"/>
        <color theme="1"/>
        <rFont val="Calibri"/>
        <family val="2"/>
        <charset val="161"/>
        <scheme val="minor"/>
      </rPr>
      <t>Παραστατικού (€)</t>
    </r>
  </si>
  <si>
    <r>
      <t xml:space="preserve">Ποσό Φ.Π.Α. </t>
    </r>
    <r>
      <rPr>
        <sz val="12"/>
        <color theme="1"/>
        <rFont val="Calibri"/>
        <family val="2"/>
        <charset val="161"/>
        <scheme val="minor"/>
      </rPr>
      <t>Παραστατικού (€)</t>
    </r>
  </si>
  <si>
    <r>
      <t xml:space="preserve">Συνολικό Ποσό </t>
    </r>
    <r>
      <rPr>
        <sz val="12"/>
        <color theme="1"/>
        <rFont val="Calibri"/>
        <family val="2"/>
        <charset val="161"/>
        <scheme val="minor"/>
      </rPr>
      <t>(€)</t>
    </r>
  </si>
  <si>
    <r>
      <t xml:space="preserve">Ποσό </t>
    </r>
    <r>
      <rPr>
        <sz val="12"/>
        <color theme="1"/>
        <rFont val="Calibri"/>
        <family val="2"/>
        <charset val="161"/>
        <scheme val="minor"/>
      </rPr>
      <t xml:space="preserve">Παραστατικού Εξόφλησης (€) </t>
    </r>
  </si>
  <si>
    <r>
      <t xml:space="preserve">Καθαρό Ποσό </t>
    </r>
    <r>
      <rPr>
        <sz val="12"/>
        <color theme="1"/>
        <rFont val="Calibri"/>
        <family val="2"/>
        <charset val="161"/>
        <scheme val="minor"/>
      </rPr>
      <t xml:space="preserve">Υποβαλλόμενης Εξοφλημένης Δαπάνης </t>
    </r>
    <r>
      <rPr>
        <b/>
        <sz val="12"/>
        <color theme="1"/>
        <rFont val="Calibri"/>
        <family val="2"/>
        <charset val="161"/>
        <scheme val="minor"/>
      </rPr>
      <t>(€)</t>
    </r>
  </si>
  <si>
    <r>
      <t xml:space="preserve">Ποσό Φ.Π.Α. </t>
    </r>
    <r>
      <rPr>
        <sz val="12"/>
        <color theme="1"/>
        <rFont val="Calibri"/>
        <family val="2"/>
        <charset val="161"/>
        <scheme val="minor"/>
      </rPr>
      <t>Υποβαλλόμενης Εξοφλημένης Δαπάνης</t>
    </r>
    <r>
      <rPr>
        <b/>
        <sz val="12"/>
        <color theme="1"/>
        <rFont val="Calibri"/>
        <family val="2"/>
        <charset val="161"/>
        <scheme val="minor"/>
      </rPr>
      <t xml:space="preserve"> (€)</t>
    </r>
  </si>
  <si>
    <t>Συνολικό Ποσό Υποβαλλόμενης Εξοφλημένης Δαπάνης (€)</t>
  </si>
  <si>
    <r>
      <t xml:space="preserve">Ονοματεπώνυμο Μέλους Ερευνητικής Ομάδας </t>
    </r>
    <r>
      <rPr>
        <sz val="11"/>
        <color theme="1"/>
        <rFont val="Calibri"/>
        <family val="2"/>
        <charset val="161"/>
        <scheme val="minor"/>
      </rPr>
      <t>(Συμπληρώνεται μόνο για τα παραστατικά που αφορούν αμοιβές προσωπικού)</t>
    </r>
  </si>
  <si>
    <t>Επιταγή</t>
  </si>
  <si>
    <t>Εξοφλητική Απόδειξη</t>
  </si>
  <si>
    <t>Έγγραφο Τράπεζας για μεταφορά χρημάτων</t>
  </si>
  <si>
    <t>Έντυπο Κίνησης Λογαριασμού</t>
  </si>
  <si>
    <t>Λοιπά</t>
  </si>
  <si>
    <r>
      <t xml:space="preserve">Αφορά Δαπάνες Εξοπλισμού
</t>
    </r>
    <r>
      <rPr>
        <sz val="12"/>
        <color theme="1"/>
        <rFont val="Calibri"/>
        <family val="2"/>
        <scheme val="minor"/>
      </rPr>
      <t>(όπου υφίσταται)</t>
    </r>
  </si>
  <si>
    <t>ΕΚΘΕΣΗ ΠΡΟΟΔΟΥ</t>
  </si>
  <si>
    <r>
      <t xml:space="preserve">Αριθμός </t>
    </r>
    <r>
      <rPr>
        <sz val="12"/>
        <color theme="1"/>
        <rFont val="Calibri"/>
        <family val="2"/>
        <scheme val="minor"/>
      </rPr>
      <t>Παραστατικού Εξόφλησης</t>
    </r>
  </si>
  <si>
    <t>Στοιχεία Extrait</t>
  </si>
  <si>
    <t>Εκδότης Παρ/κού</t>
  </si>
  <si>
    <t>Νο/Ημερομηνία Έκδοσης</t>
  </si>
  <si>
    <t>Χ.Ε</t>
  </si>
  <si>
    <t>Μεταπτυχιακός/ή Φοιτητής/τρια</t>
  </si>
  <si>
    <t>Μεταδιδακτορικός/ή Ερευνητής/τρια</t>
  </si>
  <si>
    <t>Επιστημονικός/ή Υπευθύνος/η</t>
  </si>
  <si>
    <t>Υποψήφιος/α Διδάκτορας</t>
  </si>
  <si>
    <t>Αριθμός Υποβολής Αρχείου της Ενιαίας Αρχής Πληρωμών (ΕΑΠ)</t>
  </si>
  <si>
    <t xml:space="preserve">Εγκεκριμένο Συνολικό Κόστος (€) </t>
  </si>
  <si>
    <t>Κατάθεση/Μεταφορά σε λογαριασμό</t>
  </si>
  <si>
    <t>Τρόπος Εξόφλησης</t>
  </si>
  <si>
    <t>Νόμιμος Εκπρόσωπος του Φορέα Υποδοχής</t>
  </si>
  <si>
    <t>%</t>
  </si>
  <si>
    <t>Ποσό</t>
  </si>
  <si>
    <t>Αύξηση ή Μείωση</t>
  </si>
  <si>
    <r>
      <t xml:space="preserve">Υποβαλλόμενες Εξοφλημένες Δαπάνες </t>
    </r>
    <r>
      <rPr>
        <sz val="12"/>
        <color indexed="8"/>
        <rFont val="Calibri"/>
        <family val="2"/>
        <charset val="161"/>
        <scheme val="minor"/>
      </rPr>
      <t>της περιόδου</t>
    </r>
  </si>
  <si>
    <r>
      <t xml:space="preserve">Πιστοποιημένες Εξοφλημένες Δαπάνες </t>
    </r>
    <r>
      <rPr>
        <sz val="12"/>
        <color indexed="8"/>
        <rFont val="Calibri"/>
        <family val="2"/>
        <charset val="161"/>
        <scheme val="minor"/>
      </rPr>
      <t>της περιόδου</t>
    </r>
  </si>
  <si>
    <t>Γενικό Σύνολο Πιστοποιημένων Εξοφλημένων Δαπανών του έργου</t>
  </si>
  <si>
    <t>Βάσει σύμβασης</t>
  </si>
  <si>
    <t>Πιστοποιούμενοι Μήνες απασχόλησης (ΙΠΑ σε Α/Μ)</t>
  </si>
  <si>
    <t>Πιστοποιούμενες Επιλέξιμες Εξοφλημένες Δαπάνες (€)</t>
  </si>
  <si>
    <t>Μήνες Απασχόλησης της Υποβαλλόμενης Εξοφλημένης Δαπάνης (ΙΠΑ σε Α/Μ)</t>
  </si>
  <si>
    <t xml:space="preserve"> Συνολικές εγκεκριμένες μεταβολές του έργου, οι οποίες δεν συνιστούν τροποποιήσεις</t>
  </si>
  <si>
    <t>Συνολικές ενδεχόμενες μη εγκεκριμένες μεταβολές του έργου, οι οποίες δεν συνιστούν τροποποιήσεις (Αύξηση/Μείωση ανά Κατηγορία Δαπάνης)</t>
  </si>
  <si>
    <t>Ενδεικτικός Προϋπολογισμός = Ισχύων Εγκεκριμένος Προϋπολογισμός + Συνολικές ενδεχόμενες μη εγκεκριμένες μεταβολές του έργου, οι οποίες δεν συνιστούν τροποποιήσεις</t>
  </si>
  <si>
    <t xml:space="preserve"> Ενδεικτικός Προϋπολογισμός του έργου συμπεριλαμβανομένων των εγκεκριμένων συνολικών μεταβολών, οι οποίες δεν συνιστούν τροποποιήσεις (Αύξηση/Μείωση ανά Κατηγορία Δαπάνης)</t>
  </si>
  <si>
    <t/>
  </si>
  <si>
    <t xml:space="preserve">2η Προκήρυξη Ερευνητικών Έργων ΕΛ.ΙΔ.Ε.Κ. για την ενίσχυση των μελών ΔΕΠ και Ερευνητών/τριών </t>
  </si>
  <si>
    <t>"ΑΘΗΝΑ" - ΕΡΕΥΝΗΤΙΚΟ ΚΕΝΤΡΟ ΚΑΙΝΟΤΟΜΙΑΣ ΣΤΙΣ ΤΕΧΝΟΛΟΓΙΕΣ ΤΗΣ ΠΛΗΡΟΦΟΡΙΑΣ, ΤΩΝ ΕΠΙΚΟΙΝΩΝΙΩΝ &amp; ΤΗΣ ΓΝΩΣΗΣ</t>
  </si>
  <si>
    <t>Ε.Π.Ι. ΣΥΣΤΗΜΑΤΩΝ ΕΠΙΚΟΙΝΩΝΙΑΣ ΚΑΙ ΥΠΟΛΟΓΙΣΤΩΝ (ΕΠΙΣΕΥ) - ΕΜΠ</t>
  </si>
  <si>
    <t>Ε.Π.Ι. ΨΥΧΙΚΗΣ ΥΓΕΙΑΣ, ΝΕΥΡΟΕΠΙΣΤΗΜΩΝ &amp; ΙΑΤΡΙΚΗΣ ΑΚΡΙΒΕΙΑΣ «Κωστής Στεφανής» (ΕΠΙΨΥ) - ΕΚΠΑ</t>
  </si>
  <si>
    <t>ΕΘΝΙΚΟ ΑΣΤΕΡΟΣΚΟΠΕΙΟ ΑΘΗΝΩΝ (ΕΑΑ)</t>
  </si>
  <si>
    <t>ΕΘΝΙΚΟ ΙΔΡΥΜΑ ΕΡΕΥΝΩΝ (ΕΙΕ)</t>
  </si>
  <si>
    <t>ΕΘΝΙΚΟ ΚΕΝΤΡΟ ΕΡΕΥΝΑΣ &amp; ΤΕΧΝΟΛΟΓΙΚΗΣ ΑΝΑΠΤΥΞΗΣ (ΕΚΕΤΑ)</t>
  </si>
  <si>
    <t>ΕΘΝΙΚΟ ΚΕΝΤΡΟ ΕΡΕΥΝΑΣ ΦΥΣΙΚΩΝ ΕΠΙΣΤΗΜΩΝ "ΔΗΜΟΚΡΙΤΟΣ"</t>
  </si>
  <si>
    <t>ΕΘΝΙΚΟ ΚΕΝΤΡΟ ΚΟΙΝΩΝΙΚΩΝ ΕΡΕΥΝΩΝ (ΕΚΚΕ)</t>
  </si>
  <si>
    <t>ΕΘΝΙΚΟ ΜΕΤΣΟΒΙΟ ΠΟΛΥΤΕΧΝΕΙΟ (ΕΜΠ)</t>
  </si>
  <si>
    <t>ΕΛΛΗΝΙΚΟ ΚΕΝΤΡΟ ΘΑΛΑΣΣΙΩΝ ΕΡΕΥΝΩΝ (ΕΛΚΕΘΕ)</t>
  </si>
  <si>
    <t>ΕΛΛΗΝΙΚΟ ΜΕΣΟΓΕΙΑΚΟ ΠΑΝΕΠΙΣΤΗΜΙΟ</t>
  </si>
  <si>
    <t>ΕΛΛΗΝΙΚΟΣ ΓΕΩΡΓΙΚΟΣ ΟΡΓΑΝΙΣΜΟΣ - "ΔΗΜΗΤΡΑ"</t>
  </si>
  <si>
    <t>ΕΡΕΥΝΗΤΙΚΟ ΚΕΝΤΡΟ ΒΙΟΪΑΤΡΙΚΩΝ ΕΠΙΣΤΗΜΩΝ "ΑΛΕΞΑΝΔΡΟΣ ΦΛΕΜΙΓΚ"</t>
  </si>
  <si>
    <t xml:space="preserve">ΕΡΕΥΝΗΤΙΚΟ
ΚΕΝΤΡΟ
ΒΙΟΪΑΤΡΙΚΩΝ
ΕΠΙΣΤΗΜΩΝ
"ΑΛΕΞΑΝΔΡΟΣ
ΦΛΕΜΙΓΚ"
</t>
  </si>
  <si>
    <t xml:space="preserve">ΙΔΡΥΜΑ ΙΑΤΡΟΒΙΟΛΟΓΙΚΩΝ ΕΡΕΥΝΩΝ ΑΚΑΔΗΜΙΑΣ ΑΘΗΝΩΝ (Ι.ΙΒ.Ε.Α.Α.) </t>
  </si>
  <si>
    <t>ΙΔΡΥΜΑ ΤΕΧΝΟΛΟΓΙΑΣ &amp; ΕΡΕΥΝΑΣ (ΙΤΕ)</t>
  </si>
  <si>
    <t>ΠΑΝΕΠΙΣΤΗΜΙΟ ΔΥΤΙΚΗΣ ΑΤΤΙΚΗΣ (ΠΑΔΑ)</t>
  </si>
  <si>
    <t>ΠΟΛΥΤΕΧΝΕΙΟ ΚΡΗΤΗΣ</t>
  </si>
  <si>
    <t>ΧΑΡΟΚΟΠΕΙΟ ΠΑΝΕΠΙΣΤΗΜΙΟ</t>
  </si>
  <si>
    <t xml:space="preserve">Τεχνικό και Λοιπό προσωπικό </t>
  </si>
  <si>
    <t>Προσωπικό του ΦΥ</t>
  </si>
  <si>
    <t>Ημερομηνία Έκδοσης (ηη/μμ/εεεε)</t>
  </si>
  <si>
    <t>Ημερομηνία Έκδοσης
(ηη/μμ/εεεε)</t>
  </si>
  <si>
    <r>
      <t xml:space="preserve">Ημερομηνία Εξόφλησης 
</t>
    </r>
    <r>
      <rPr>
        <sz val="10"/>
        <color theme="1"/>
        <rFont val="Calibri"/>
        <family val="2"/>
        <charset val="161"/>
        <scheme val="minor"/>
      </rPr>
      <t>σύμφωνα με τις κινήσεις του τραπεζικού λογαριασμού του έργου (Extrait)
(ηη/μμ/εεεε)</t>
    </r>
  </si>
  <si>
    <r>
      <t xml:space="preserve">Ημερομηνία Έκδοσης </t>
    </r>
    <r>
      <rPr>
        <sz val="12"/>
        <color theme="1"/>
        <rFont val="Calibri"/>
        <family val="2"/>
        <scheme val="minor"/>
      </rPr>
      <t>Παραστατικού Εξόφλησης
(ηη/μμ/εεεε)</t>
    </r>
  </si>
  <si>
    <t>1. Αμοιβές προσωπικού</t>
  </si>
  <si>
    <t>4. Δαπάνες διάχυσης</t>
  </si>
  <si>
    <t>5. Δαπάνες για χρήση ή πρόσβαση σε εξοπλισμό, υποδομές ή άλλους πόρους</t>
  </si>
  <si>
    <t>6. Δαπάνες για αγορά εξοπλισμού</t>
  </si>
  <si>
    <t>7. Λοιπές δαπάνες</t>
  </si>
  <si>
    <t>8. Έμμεσες δαπάνες</t>
  </si>
  <si>
    <t>ΦΟΡΕΑΣ</t>
  </si>
  <si>
    <t>Κεφάλαιο 8.4.6. του Οδηγού Διαχείρισης - Υλοποίησης: Μεταφορές ποσών σε μη εγκεκριμένη/ες αλλά επιλέξιμη/ες κατηγορία/ες δαπάνης/ών εντός του επιμέρους προϋπολογισμού του κάθε Φορέα – Δικαιούχου, οι οποίες μεταβάλλουν (μείωση) το συνολικό ποσό των κατηγοριών δαπανών από τις οποίες γίνεται η μεταφορά έως συνολικά/αθροιστικά 10%, υπό την προϋπόθεση ότι τηρούνται οι όροι και οι προϋποθέσεις της Απόφασης Χορήγησης Χρηματοδότησης.</t>
  </si>
  <si>
    <t xml:space="preserve">Συμπληρώνετε μόνο τις στήλες C, D, G, K </t>
  </si>
  <si>
    <t>%  Μεταβολή από τον ισχύοντα εγκεκριμένο Προϋπολογισμό του έργου</t>
  </si>
  <si>
    <t>Κεφάλαιο 8.4.5. του Οδηγού Διαχείρισης - Υλοποίησης: Μεταφορά ποσών μεταξύ κατηγοριών δαπανών του έργου, η οποία μεταβάλλει (αύξηση/μείωση) τον  ισχύοντα εγκεκριμένο προϋπολογισμό των εν λόγω κατηγοριών δαπανών (δηλαδή της κατηγορίας δαπάνης που μειώνεται και αυτής που αυξάνεται/ονται αντίστοιχα μετά τη μεταφορά) συνολικά/αθροιστικά έως ποσοστό 25%, υπό την προϋπόθεση ότι τηρούνται οι όροι και οι προϋποθέσεις της Απόφασης Χορήγησης Χρηματοδότησης</t>
  </si>
  <si>
    <r>
      <t xml:space="preserve">ΣΥΝΟΛΙΚΕΣ ΜΕΤΑΒΟΛΕΣ ΑΝΑ ΚΑΤΗΓΟΡΙΑ ΔΑΠΑΝΗΣ ΠΡΟΣ ΕΓΚΡΙΣΗ
</t>
    </r>
    <r>
      <rPr>
        <i/>
        <sz val="14"/>
        <color theme="1"/>
        <rFont val="Calibri"/>
        <family val="2"/>
        <charset val="161"/>
        <scheme val="minor"/>
      </rPr>
      <t>Οι στήλες O-Q δεν συμπληρώνονται από τον ΕΥ/ΦΥ</t>
    </r>
  </si>
  <si>
    <r>
      <t xml:space="preserve">ΠΙΣΤΟΠΟΙΗΜΕΝΕΣ ΔΑΠΑΝΕΣ
</t>
    </r>
    <r>
      <rPr>
        <sz val="14"/>
        <color theme="1"/>
        <rFont val="Calibri"/>
        <family val="2"/>
        <charset val="161"/>
        <scheme val="minor"/>
      </rPr>
      <t xml:space="preserve"> Η στήλη AG συμπληρώνεται από τον Πιστοποιητή Οικονομικού αντικειμένου μόνο εφόσον υπάρχει προγενέστερη πιστοποίηση. 
Η στήλη ΑF απεικονίζει τις πιστοποιημένες δαπάνες της περιόδου αναφοράς.</t>
    </r>
  </si>
  <si>
    <t>ΠΕΡΙΓΡΑΦΗ ΣΥΝΗΜΜΕΝΟΥ</t>
  </si>
  <si>
    <t>2. Δαπάνες αναλωσίμων</t>
  </si>
  <si>
    <t xml:space="preserve">ΑΠΕ - Απόδειξη Πώλησης Εισιτηρίων </t>
  </si>
  <si>
    <t xml:space="preserve"> Απόδειξη Πώλησης Εισιτηρίων</t>
  </si>
  <si>
    <t xml:space="preserve">ΑΠΕ </t>
  </si>
  <si>
    <t>1. Αμοιβές προσωπικού;2. Δαπάνες αναλωσίμων;3. Δαπάνες μετακινήσεων;4. Δαπάνες διάχυσης;5. Δαπάνες για χρήση ή πρόσβαση σε εξοπλισμό, υποδομές ή άλλους πόρους;6. Δαπάνες για αγορά εξοπλισμού;7. Λοιπές δαπάνες;8. Έμμεσες δαπάνες</t>
  </si>
  <si>
    <t>3. Δαπάνες μετακινήσεων</t>
  </si>
  <si>
    <t>ΥΠΟΥΡΓΕΙΟ ΑΝΑΠΤΥΞΗΣ</t>
  </si>
  <si>
    <r>
      <t>ΟΝΟΜΑΤΕΠΩΝΥΜΟ</t>
    </r>
    <r>
      <rPr>
        <b/>
        <sz val="8"/>
        <color theme="1"/>
        <rFont val="Calibri"/>
        <family val="2"/>
        <charset val="161"/>
        <scheme val="minor"/>
      </rPr>
      <t xml:space="preserve"> </t>
    </r>
    <r>
      <rPr>
        <b/>
        <sz val="9"/>
        <color theme="1"/>
        <rFont val="Calibri"/>
        <family val="2"/>
        <charset val="161"/>
        <scheme val="minor"/>
      </rPr>
      <t>ΕΠΙΣΤΗΜΟΝΙΚΟΥ/ΗΣ ΥΠΕΥΘΥΝΟΥ/ΗΣ (ΕΥ)</t>
    </r>
  </si>
  <si>
    <t>Επιστημονικός/ή Υπεύθυνος/η του έργου</t>
  </si>
  <si>
    <t>Υπεύθυνος/η καταχώρησης οικονομικών στοιχείων</t>
  </si>
  <si>
    <r>
      <t xml:space="preserve">Κατηγορία Δαπάνης 
</t>
    </r>
    <r>
      <rPr>
        <sz val="11"/>
        <color theme="1"/>
        <rFont val="Calibri"/>
        <family val="2"/>
        <charset val="161"/>
        <scheme val="minor"/>
      </rPr>
      <t>(drop down list)</t>
    </r>
  </si>
  <si>
    <t>Το κάθε μέλος καταχωρείται μία φορά και σύμφωνα με την καταχώρησή του στη στήλη AC του φύλλου εργασίας Φ2. ΔΗΛΩΘΕΙΣΕΣ ΔΑΠΑΝΕΣ</t>
  </si>
  <si>
    <t xml:space="preserve">Ονοματεπώνυμο Επιστημονικού/ής Υπεύθυνου/ης ή Μέλους Ερευνητικής Ομάδας </t>
  </si>
  <si>
    <r>
      <t xml:space="preserve">Δελτίο Αποστολής
</t>
    </r>
    <r>
      <rPr>
        <sz val="12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όπου υφίσταται)</t>
    </r>
  </si>
  <si>
    <t>ΠΡΟΫΠΟΛΟΓΙΣΜΟΣ</t>
  </si>
  <si>
    <r>
      <t xml:space="preserve"> Εγκεκριμένη Tροποποίηση του Προϋπολογισμού του έργου</t>
    </r>
    <r>
      <rPr>
        <i/>
        <sz val="11"/>
        <color indexed="8"/>
        <rFont val="Calibri"/>
        <family val="2"/>
        <charset val="161"/>
        <scheme val="minor"/>
      </rPr>
      <t xml:space="preserve"> (την πιο πρόσφατη εντός περιόδου αναφοράς - αν υφίσταται)</t>
    </r>
  </si>
  <si>
    <r>
      <t xml:space="preserve">ΕΓΚΕΚΡΙΜΕΝΕΣ ΜΕΤΑΒΟΛΕΣ 
</t>
    </r>
    <r>
      <rPr>
        <i/>
        <sz val="14"/>
        <color theme="1"/>
        <rFont val="Calibri"/>
        <family val="2"/>
        <charset val="161"/>
        <scheme val="minor"/>
      </rPr>
      <t>Συμπληρώνονται στη στήλη W από τον Πιστοποιητή Οικονομικού αντικειμένου οι μεταβολές που εγκρίνονται ανα Κατηγορία Δαπάνης</t>
    </r>
  </si>
  <si>
    <r>
      <t xml:space="preserve">ΕΝΔΕΙΚΤΙΚΟΣ ΠΡΟΫΠΟΛΟΓΙΣΜΟΣ
</t>
    </r>
    <r>
      <rPr>
        <i/>
        <sz val="14"/>
        <color theme="1"/>
        <rFont val="Calibri"/>
        <family val="2"/>
        <charset val="161"/>
        <scheme val="minor"/>
      </rPr>
      <t>Οι στήλες S-U απεικονίζουν τον προϋπολογισμό ανα Κατηγορία Δαπάνης όπως διαμορφώνεται προς έγκριση και δεν συμπληρώνονται από τον ΕΥ/ΦΥ</t>
    </r>
  </si>
  <si>
    <r>
      <t xml:space="preserve">ΕΝΔΕΙΚΤΙΚΟΣ ΠΡΟΫΠΟΛΟΓΙΣΜΟΣ
</t>
    </r>
    <r>
      <rPr>
        <i/>
        <sz val="14"/>
        <color theme="1"/>
        <rFont val="Calibri"/>
        <family val="2"/>
        <charset val="161"/>
        <scheme val="minor"/>
      </rPr>
      <t xml:space="preserve">Οι στήλες AA-ΑC απεικονίζουν τον προϋπολογισμό ανα Κατηγορία Δαπάνης όπως διαμορφώνεται κατόπιν έγκρισης </t>
    </r>
  </si>
  <si>
    <t>Πιστοποιημένες Εξοφλημένες Δαπάνες προηγούμενης περιόδου αναφοράς (αν υφίστανται)</t>
  </si>
  <si>
    <t>ΕΝΔΙΑΜΕΣΗ</t>
  </si>
  <si>
    <r>
      <t xml:space="preserve">Επιστημονικού/ής Υπεύθυνου/ης / Μέλους Ερευνητικής Ομάδας  
</t>
    </r>
    <r>
      <rPr>
        <b/>
        <i/>
        <sz val="12"/>
        <color theme="1"/>
        <rFont val="Calibri"/>
        <family val="2"/>
        <charset val="161"/>
        <scheme val="minor"/>
      </rPr>
      <t>(Επίθετο Όνομα με κεφαλαία)</t>
    </r>
  </si>
  <si>
    <t>Κατηγορία Μέλους
 (drop down list)</t>
  </si>
  <si>
    <t>Μήνες Απασχόλησης
 (ΙΠΑ σε Α/Μ)</t>
  </si>
  <si>
    <t>Υποβαλλόμενοι Μήνες Απασχόλησης σε Εξοφλημένες Δαπάνες
 (ΙΠΑ σε Α/Μ)</t>
  </si>
  <si>
    <t>Ποσοστό συνολικού εγκεκριμένου προυπολογισμού που έχει υλοποιηθεί</t>
  </si>
  <si>
    <t>Αρχικά Εγκεκριμένος Προϋπολογισμός του έργου (σύμφωνα με το ΤΔΕ του έργου)</t>
  </si>
  <si>
    <r>
      <t xml:space="preserve">Σύμφωνα με τον ΟΔΥ της Δράσης η Ενδιάμεση Έκθεση υποβάλλεται εφόσον </t>
    </r>
    <r>
      <rPr>
        <b/>
        <i/>
        <u/>
        <sz val="12"/>
        <color rgb="FFFF0000"/>
        <rFont val="Calibri"/>
        <family val="2"/>
        <charset val="161"/>
        <scheme val="minor"/>
      </rPr>
      <t>έχει υλοποιηθεί κατ’ ελάχιστον το 40%</t>
    </r>
    <r>
      <rPr>
        <b/>
        <i/>
        <sz val="12"/>
        <color rgb="FFFF0000"/>
        <rFont val="Calibri"/>
        <family val="2"/>
        <charset val="161"/>
        <scheme val="minor"/>
      </rPr>
      <t xml:space="preserve"> του
 οικονομικού αντικειμένου του έργου πιστοποιείται εφόσον αυτή υποβληθεί </t>
    </r>
    <r>
      <rPr>
        <b/>
        <i/>
        <u/>
        <sz val="12"/>
        <color rgb="FFFF0000"/>
        <rFont val="Calibri"/>
        <family val="2"/>
        <charset val="161"/>
        <scheme val="minor"/>
      </rPr>
      <t>κατ’ ελάχιστο έξι (6) μήνες πριν την λήξη του 
έργου</t>
    </r>
    <r>
      <rPr>
        <b/>
        <i/>
        <sz val="12"/>
        <color rgb="FFFF0000"/>
        <rFont val="Calibri"/>
        <family val="2"/>
        <charset val="161"/>
        <scheme val="minor"/>
      </rPr>
      <t>. Στην περίπτωση που δεν υποβληθεί εντός της ως άνω προθεσμίας δεν θα καταβληθεί η ενδιάμεση δόση.</t>
    </r>
  </si>
  <si>
    <r>
      <t>ΜΕΤΑΒΟΛΕΣ (ΕΩΣ 10%)</t>
    </r>
    <r>
      <rPr>
        <i/>
        <sz val="14"/>
        <color theme="1"/>
        <rFont val="Calibri"/>
        <family val="2"/>
        <charset val="161"/>
        <scheme val="minor"/>
      </rPr>
      <t xml:space="preserve">  
Συμπληρώνεται μόνο η στήλη G από τον ΕΥ/ΦΥ και συγκεκριμένα το σύνολο των μεταβολών της περίπτωσης 8.4.6 του ΟΔΥ που έχουν προκύψει </t>
    </r>
    <r>
      <rPr>
        <i/>
        <u/>
        <sz val="14"/>
        <color theme="1"/>
        <rFont val="Calibri"/>
        <family val="2"/>
        <charset val="161"/>
        <scheme val="minor"/>
      </rPr>
      <t>εντός της περιόδου αναφοράς</t>
    </r>
    <r>
      <rPr>
        <i/>
        <sz val="14"/>
        <color theme="1"/>
        <rFont val="Calibri"/>
        <family val="2"/>
        <charset val="161"/>
        <scheme val="minor"/>
      </rPr>
      <t>, για κάθε Κατηγορία Δαπάνης. Όλες οι μεταβολές θα πρέπει να περιγράφονται και στο Μέρος ΑΒ (Κεφ.Α.3.1-2) και να γίνεται αναφορά στην ημερομηνία της μεταβολής.</t>
    </r>
  </si>
  <si>
    <r>
      <t>ΜΕΤΑΒΟΛΕΣ (ΕΩΣ 25%)</t>
    </r>
    <r>
      <rPr>
        <i/>
        <sz val="14"/>
        <color theme="1"/>
        <rFont val="Calibri"/>
        <family val="2"/>
        <charset val="161"/>
        <scheme val="minor"/>
      </rPr>
      <t xml:space="preserve">  
Συμπληρώνεται μόνο η στήλη G από τον ΕΥ/ΦΥ και συγκεκριμένα το σύνολο των μεταβολών της περίπτωσης 8.4.5 του ΟΔΥ που έχουν προκύψει </t>
    </r>
    <r>
      <rPr>
        <i/>
        <u/>
        <sz val="14"/>
        <color theme="1"/>
        <rFont val="Calibri"/>
        <family val="2"/>
        <charset val="161"/>
        <scheme val="minor"/>
      </rPr>
      <t>εντός της περιόδου αναφοράς,</t>
    </r>
    <r>
      <rPr>
        <i/>
        <sz val="14"/>
        <color theme="1"/>
        <rFont val="Calibri"/>
        <family val="2"/>
        <charset val="161"/>
        <scheme val="minor"/>
      </rPr>
      <t xml:space="preserve"> για κάθε Κατηγορία Δαπάνης. Όλες οι μεταβολές θα πρέπει να περιγράφονται και στο Μέρος ΑΒ (Κεφ.Α.3.1-2) και να γίνεται αναφορά στην ημερομηνία της μεταβολής.</t>
    </r>
  </si>
  <si>
    <t>Έκδοση 4.1 - Φεβρουάριος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</si>
</sst>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&quot;£&quot;* #,##0.00_-;\-&quot;£&quot;* #,##0.00_-;_-&quot;£&quot;* &quot;-&quot;??_-;_-@_-"/>
    <numFmt numFmtId="165" formatCode="#,##0.00\ &quot;€&quot;"/>
    <numFmt numFmtId="166" formatCode="#,##0\ [$€-1]"/>
    <numFmt numFmtId="167" formatCode="_-* #,##0.00\ [$€-1]_-;\-* #,##0.00\ [$€-1]_-;_-* &quot;-&quot;??\ [$€-1]_-;_-@_-"/>
    <numFmt numFmtId="168" formatCode="_-[$€-2]\ * #,##0.00_-;\-[$€-2]\ * #,##0.00_-;_-[$€-2]\ * &quot;-&quot;??_-;_-@_-"/>
    <numFmt numFmtId="169" formatCode="dd/mm/yy;@"/>
  </numFmts>
  <fonts count="53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vertAlign val="superscript"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1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indexed="18"/>
      <name val="Arial"/>
      <family val="2"/>
    </font>
    <font>
      <sz val="12"/>
      <name val="Calibri"/>
      <family val="2"/>
      <charset val="161"/>
    </font>
    <font>
      <u/>
      <sz val="11"/>
      <name val="Arial"/>
      <family val="2"/>
      <charset val="161"/>
    </font>
    <font>
      <b/>
      <sz val="9"/>
      <name val="Calibri"/>
      <family val="2"/>
      <charset val="161"/>
    </font>
    <font>
      <b/>
      <sz val="12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7"/>
      <color rgb="FF0070C0"/>
      <name val="Arial"/>
      <family val="2"/>
      <charset val="161"/>
    </font>
    <font>
      <sz val="11"/>
      <color rgb="FF0070C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0" tint="-0.1499984740745262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  <font>
      <i/>
      <u/>
      <sz val="14"/>
      <color theme="1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i/>
      <sz val="16"/>
      <color theme="4" tint="-0.499984740745262"/>
      <name val="Calibri"/>
      <family val="2"/>
      <charset val="161"/>
      <scheme val="minor"/>
    </font>
    <font>
      <b/>
      <i/>
      <sz val="12"/>
      <color rgb="FFFF0000"/>
      <name val="Calibri"/>
      <family val="2"/>
      <charset val="161"/>
      <scheme val="minor"/>
    </font>
    <font>
      <b/>
      <i/>
      <u/>
      <sz val="12"/>
      <color rgb="FFFF0000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6" borderId="0" xfId="0" applyFill="1"/>
    <xf numFmtId="4" fontId="6" fillId="0" borderId="28" xfId="0" applyNumberFormat="1" applyFont="1" applyFill="1" applyBorder="1" applyAlignment="1" applyProtection="1">
      <alignment horizontal="right" wrapText="1"/>
      <protection locked="0"/>
    </xf>
    <xf numFmtId="4" fontId="6" fillId="0" borderId="46" xfId="0" applyNumberFormat="1" applyFont="1" applyFill="1" applyBorder="1" applyAlignment="1" applyProtection="1">
      <alignment horizontal="right" wrapText="1"/>
      <protection locked="0"/>
    </xf>
    <xf numFmtId="4" fontId="5" fillId="2" borderId="50" xfId="0" applyNumberFormat="1" applyFont="1" applyFill="1" applyBorder="1" applyAlignment="1" applyProtection="1">
      <alignment horizontal="right" wrapText="1"/>
    </xf>
    <xf numFmtId="4" fontId="5" fillId="2" borderId="51" xfId="0" applyNumberFormat="1" applyFont="1" applyFill="1" applyBorder="1" applyAlignment="1" applyProtection="1">
      <alignment horizontal="right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vertical="center"/>
    </xf>
    <xf numFmtId="4" fontId="5" fillId="2" borderId="74" xfId="0" applyNumberFormat="1" applyFont="1" applyFill="1" applyBorder="1" applyAlignment="1" applyProtection="1">
      <alignment horizontal="right" wrapText="1"/>
    </xf>
    <xf numFmtId="4" fontId="5" fillId="2" borderId="75" xfId="0" applyNumberFormat="1" applyFont="1" applyFill="1" applyBorder="1" applyAlignment="1" applyProtection="1">
      <alignment horizontal="right" wrapText="1"/>
    </xf>
    <xf numFmtId="4" fontId="5" fillId="2" borderId="76" xfId="0" applyNumberFormat="1" applyFont="1" applyFill="1" applyBorder="1" applyAlignment="1" applyProtection="1">
      <alignment horizontal="right" wrapText="1"/>
    </xf>
    <xf numFmtId="4" fontId="5" fillId="2" borderId="66" xfId="0" applyNumberFormat="1" applyFont="1" applyFill="1" applyBorder="1" applyAlignment="1" applyProtection="1">
      <alignment horizontal="right" wrapText="1"/>
    </xf>
    <xf numFmtId="0" fontId="8" fillId="6" borderId="11" xfId="0" applyFont="1" applyFill="1" applyBorder="1" applyAlignment="1" applyProtection="1">
      <alignment horizontal="left" vertical="center" wrapText="1"/>
      <protection locked="0"/>
    </xf>
    <xf numFmtId="0" fontId="0" fillId="12" borderId="0" xfId="0" applyFill="1"/>
    <xf numFmtId="0" fontId="0" fillId="12" borderId="0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8" fillId="6" borderId="0" xfId="0" applyFont="1" applyFill="1"/>
    <xf numFmtId="0" fontId="8" fillId="0" borderId="0" xfId="0" applyFont="1"/>
    <xf numFmtId="0" fontId="8" fillId="6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12" borderId="0" xfId="0" applyFont="1" applyFill="1"/>
    <xf numFmtId="0" fontId="8" fillId="12" borderId="0" xfId="0" applyFont="1" applyFill="1" applyProtection="1">
      <protection locked="0"/>
    </xf>
    <xf numFmtId="0" fontId="8" fillId="12" borderId="0" xfId="0" applyFont="1" applyFill="1" applyAlignment="1" applyProtection="1">
      <alignment wrapText="1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6" borderId="113" xfId="0" applyFill="1" applyBorder="1" applyAlignment="1" applyProtection="1">
      <alignment horizontal="left" vertical="center" wrapText="1"/>
      <protection locked="0"/>
    </xf>
    <xf numFmtId="0" fontId="0" fillId="0" borderId="113" xfId="0" applyBorder="1" applyAlignment="1" applyProtection="1">
      <alignment vertical="center" wrapText="1"/>
      <protection locked="0"/>
    </xf>
    <xf numFmtId="49" fontId="0" fillId="0" borderId="113" xfId="0" applyNumberFormat="1" applyBorder="1" applyAlignment="1" applyProtection="1">
      <alignment horizontal="center" vertical="center" wrapText="1"/>
      <protection locked="0"/>
    </xf>
    <xf numFmtId="4" fontId="0" fillId="0" borderId="113" xfId="0" applyNumberFormat="1" applyFill="1" applyBorder="1" applyAlignment="1" applyProtection="1">
      <alignment horizontal="center" vertical="center" wrapText="1"/>
      <protection locked="0"/>
    </xf>
    <xf numFmtId="0" fontId="13" fillId="4" borderId="97" xfId="0" applyFont="1" applyFill="1" applyBorder="1" applyAlignment="1" applyProtection="1">
      <alignment horizontal="left" vertical="center"/>
      <protection hidden="1"/>
    </xf>
    <xf numFmtId="0" fontId="16" fillId="4" borderId="98" xfId="0" applyFont="1" applyFill="1" applyBorder="1" applyAlignment="1" applyProtection="1">
      <alignment horizontal="center" vertical="center"/>
      <protection hidden="1"/>
    </xf>
    <xf numFmtId="0" fontId="15" fillId="3" borderId="100" xfId="0" applyFont="1" applyFill="1" applyBorder="1" applyAlignment="1" applyProtection="1">
      <alignment horizontal="center" vertical="center" wrapText="1"/>
      <protection hidden="1"/>
    </xf>
    <xf numFmtId="0" fontId="15" fillId="3" borderId="26" xfId="0" applyFont="1" applyFill="1" applyBorder="1" applyAlignment="1" applyProtection="1">
      <alignment horizontal="center" vertical="center" wrapText="1"/>
      <protection hidden="1"/>
    </xf>
    <xf numFmtId="0" fontId="12" fillId="6" borderId="100" xfId="0" applyFont="1" applyFill="1" applyBorder="1" applyAlignment="1" applyProtection="1">
      <alignment horizontal="center" vertical="center" wrapText="1"/>
      <protection locked="0"/>
    </xf>
    <xf numFmtId="0" fontId="12" fillId="6" borderId="26" xfId="0" applyFont="1" applyFill="1" applyBorder="1" applyAlignment="1" applyProtection="1">
      <alignment horizontal="left" vertical="center" wrapText="1"/>
      <protection locked="0" hidden="1"/>
    </xf>
    <xf numFmtId="0" fontId="12" fillId="6" borderId="95" xfId="0" applyFont="1" applyFill="1" applyBorder="1" applyAlignment="1" applyProtection="1">
      <alignment horizontal="center" vertical="center" wrapText="1"/>
      <protection locked="0"/>
    </xf>
    <xf numFmtId="0" fontId="12" fillId="6" borderId="94" xfId="0" applyFont="1" applyFill="1" applyBorder="1" applyAlignment="1" applyProtection="1">
      <alignment horizontal="left" vertical="center" wrapText="1"/>
      <protection locked="0" hidden="1"/>
    </xf>
    <xf numFmtId="4" fontId="14" fillId="4" borderId="99" xfId="0" applyNumberFormat="1" applyFont="1" applyFill="1" applyBorder="1" applyAlignment="1" applyProtection="1">
      <alignment horizontal="left" vertical="center" wrapText="1"/>
      <protection hidden="1"/>
    </xf>
    <xf numFmtId="4" fontId="15" fillId="3" borderId="101" xfId="0" applyNumberFormat="1" applyFont="1" applyFill="1" applyBorder="1" applyAlignment="1" applyProtection="1">
      <alignment horizontal="center" vertical="center" wrapText="1"/>
      <protection hidden="1"/>
    </xf>
    <xf numFmtId="4" fontId="12" fillId="6" borderId="101" xfId="0" applyNumberFormat="1" applyFont="1" applyFill="1" applyBorder="1" applyAlignment="1" applyProtection="1">
      <alignment horizontal="center" vertical="center" wrapText="1"/>
      <protection locked="0" hidden="1"/>
    </xf>
    <xf numFmtId="4" fontId="12" fillId="6" borderId="96" xfId="0" applyNumberFormat="1" applyFont="1" applyFill="1" applyBorder="1" applyAlignment="1" applyProtection="1">
      <alignment horizontal="center" vertical="center" wrapText="1"/>
      <protection locked="0" hidden="1"/>
    </xf>
    <xf numFmtId="4" fontId="0" fillId="6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6" borderId="121" xfId="0" applyFont="1" applyFill="1" applyBorder="1" applyAlignment="1" applyProtection="1">
      <alignment horizontal="left" vertical="center" wrapText="1"/>
      <protection locked="0"/>
    </xf>
    <xf numFmtId="49" fontId="0" fillId="6" borderId="121" xfId="0" applyNumberFormat="1" applyFont="1" applyFill="1" applyBorder="1" applyAlignment="1" applyProtection="1">
      <alignment horizontal="left" vertical="top" wrapText="1"/>
      <protection locked="0"/>
    </xf>
    <xf numFmtId="49" fontId="0" fillId="6" borderId="12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21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2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21" xfId="0" applyNumberFormat="1" applyFill="1" applyBorder="1" applyAlignment="1" applyProtection="1">
      <alignment horizontal="left" vertical="center" wrapText="1"/>
      <protection locked="0"/>
    </xf>
    <xf numFmtId="0" fontId="0" fillId="6" borderId="121" xfId="0" applyFill="1" applyBorder="1" applyAlignment="1" applyProtection="1">
      <alignment horizontal="left" vertical="center" wrapText="1"/>
      <protection locked="0"/>
    </xf>
    <xf numFmtId="4" fontId="0" fillId="6" borderId="121" xfId="0" applyNumberFormat="1" applyFill="1" applyBorder="1" applyAlignment="1" applyProtection="1">
      <alignment horizontal="center" vertical="center" wrapText="1"/>
      <protection locked="0"/>
    </xf>
    <xf numFmtId="49" fontId="0" fillId="6" borderId="121" xfId="0" applyNumberFormat="1" applyFill="1" applyBorder="1" applyAlignment="1" applyProtection="1">
      <alignment horizontal="center" vertical="center" wrapText="1"/>
      <protection locked="0"/>
    </xf>
    <xf numFmtId="0" fontId="0" fillId="6" borderId="121" xfId="0" applyFill="1" applyBorder="1" applyAlignment="1" applyProtection="1">
      <alignment horizontal="center" vertical="center" wrapText="1"/>
      <protection locked="0"/>
    </xf>
    <xf numFmtId="2" fontId="0" fillId="6" borderId="121" xfId="0" applyNumberFormat="1" applyFill="1" applyBorder="1" applyAlignment="1" applyProtection="1">
      <alignment horizontal="center" vertical="center" wrapText="1"/>
      <protection locked="0"/>
    </xf>
    <xf numFmtId="4" fontId="17" fillId="2" borderId="28" xfId="0" applyNumberFormat="1" applyFont="1" applyFill="1" applyBorder="1" applyAlignment="1" applyProtection="1">
      <alignment horizontal="left" wrapText="1"/>
    </xf>
    <xf numFmtId="4" fontId="17" fillId="2" borderId="70" xfId="0" applyNumberFormat="1" applyFont="1" applyFill="1" applyBorder="1" applyAlignment="1" applyProtection="1">
      <alignment horizontal="left" wrapText="1"/>
    </xf>
    <xf numFmtId="4" fontId="5" fillId="2" borderId="77" xfId="4" applyNumberFormat="1" applyFont="1" applyFill="1" applyBorder="1" applyAlignment="1" applyProtection="1">
      <alignment horizontal="right" wrapText="1"/>
    </xf>
    <xf numFmtId="10" fontId="5" fillId="2" borderId="78" xfId="4" applyNumberFormat="1" applyFont="1" applyFill="1" applyBorder="1" applyAlignment="1" applyProtection="1">
      <alignment wrapText="1"/>
    </xf>
    <xf numFmtId="4" fontId="32" fillId="2" borderId="34" xfId="0" applyNumberFormat="1" applyFont="1" applyFill="1" applyBorder="1" applyAlignment="1" applyProtection="1">
      <alignment horizontal="left" wrapText="1"/>
    </xf>
    <xf numFmtId="4" fontId="5" fillId="2" borderId="79" xfId="0" applyNumberFormat="1" applyFont="1" applyFill="1" applyBorder="1" applyAlignment="1" applyProtection="1">
      <alignment horizontal="right" wrapText="1"/>
    </xf>
    <xf numFmtId="10" fontId="5" fillId="2" borderId="80" xfId="4" applyNumberFormat="1" applyFont="1" applyFill="1" applyBorder="1" applyAlignment="1" applyProtection="1">
      <alignment wrapText="1"/>
    </xf>
    <xf numFmtId="4" fontId="32" fillId="2" borderId="35" xfId="0" applyNumberFormat="1" applyFont="1" applyFill="1" applyBorder="1" applyAlignment="1" applyProtection="1">
      <alignment horizontal="left"/>
    </xf>
    <xf numFmtId="4" fontId="32" fillId="2" borderId="35" xfId="0" applyNumberFormat="1" applyFont="1" applyFill="1" applyBorder="1" applyAlignment="1" applyProtection="1">
      <alignment horizontal="left" wrapText="1"/>
    </xf>
    <xf numFmtId="4" fontId="5" fillId="2" borderId="81" xfId="0" applyNumberFormat="1" applyFont="1" applyFill="1" applyBorder="1" applyAlignment="1" applyProtection="1">
      <alignment horizontal="right" wrapText="1"/>
    </xf>
    <xf numFmtId="10" fontId="5" fillId="2" borderId="82" xfId="4" applyNumberFormat="1" applyFont="1" applyFill="1" applyBorder="1" applyAlignment="1" applyProtection="1">
      <alignment wrapText="1"/>
    </xf>
    <xf numFmtId="0" fontId="0" fillId="6" borderId="0" xfId="0" applyFill="1" applyProtection="1"/>
    <xf numFmtId="0" fontId="0" fillId="0" borderId="0" xfId="0" applyProtection="1"/>
    <xf numFmtId="0" fontId="0" fillId="6" borderId="0" xfId="0" applyFont="1" applyFill="1" applyProtection="1"/>
    <xf numFmtId="0" fontId="1" fillId="6" borderId="0" xfId="0" applyFont="1" applyFill="1" applyProtection="1"/>
    <xf numFmtId="0" fontId="1" fillId="0" borderId="0" xfId="0" applyFont="1" applyProtection="1"/>
    <xf numFmtId="4" fontId="5" fillId="2" borderId="87" xfId="4" applyNumberFormat="1" applyFont="1" applyFill="1" applyBorder="1" applyAlignment="1" applyProtection="1">
      <alignment horizontal="right" wrapText="1"/>
    </xf>
    <xf numFmtId="10" fontId="5" fillId="2" borderId="88" xfId="4" applyNumberFormat="1" applyFont="1" applyFill="1" applyBorder="1" applyAlignment="1" applyProtection="1">
      <alignment wrapText="1"/>
    </xf>
    <xf numFmtId="4" fontId="32" fillId="2" borderId="89" xfId="0" applyNumberFormat="1" applyFont="1" applyFill="1" applyBorder="1" applyAlignment="1" applyProtection="1">
      <alignment horizontal="left" wrapText="1"/>
    </xf>
    <xf numFmtId="2" fontId="20" fillId="6" borderId="0" xfId="0" applyNumberFormat="1" applyFont="1" applyFill="1" applyBorder="1" applyAlignment="1" applyProtection="1">
      <alignment wrapText="1"/>
    </xf>
    <xf numFmtId="2" fontId="0" fillId="6" borderId="0" xfId="0" applyNumberFormat="1" applyFont="1" applyFill="1" applyBorder="1" applyAlignment="1" applyProtection="1">
      <alignment wrapText="1"/>
    </xf>
    <xf numFmtId="2" fontId="0" fillId="6" borderId="0" xfId="0" applyNumberFormat="1" applyFont="1" applyFill="1" applyAlignment="1" applyProtection="1">
      <alignment wrapText="1"/>
    </xf>
    <xf numFmtId="4" fontId="5" fillId="2" borderId="47" xfId="0" applyNumberFormat="1" applyFont="1" applyFill="1" applyBorder="1" applyAlignment="1" applyProtection="1">
      <alignment horizontal="right" wrapText="1"/>
    </xf>
    <xf numFmtId="10" fontId="5" fillId="2" borderId="26" xfId="4" applyNumberFormat="1" applyFont="1" applyFill="1" applyBorder="1" applyAlignment="1" applyProtection="1">
      <alignment wrapText="1"/>
    </xf>
    <xf numFmtId="4" fontId="0" fillId="6" borderId="0" xfId="0" applyNumberFormat="1" applyFont="1" applyFill="1" applyProtection="1"/>
    <xf numFmtId="10" fontId="5" fillId="2" borderId="26" xfId="4" applyNumberFormat="1" applyFont="1" applyFill="1" applyBorder="1" applyAlignment="1" applyProtection="1">
      <alignment horizontal="right" wrapText="1"/>
    </xf>
    <xf numFmtId="4" fontId="5" fillId="2" borderId="90" xfId="0" applyNumberFormat="1" applyFont="1" applyFill="1" applyBorder="1" applyAlignment="1" applyProtection="1">
      <alignment horizontal="right" wrapText="1"/>
    </xf>
    <xf numFmtId="10" fontId="5" fillId="2" borderId="91" xfId="4" applyNumberFormat="1" applyFont="1" applyFill="1" applyBorder="1" applyAlignment="1" applyProtection="1">
      <alignment wrapText="1"/>
    </xf>
    <xf numFmtId="4" fontId="32" fillId="2" borderId="92" xfId="0" applyNumberFormat="1" applyFont="1" applyFill="1" applyBorder="1" applyAlignment="1" applyProtection="1">
      <alignment horizontal="left" wrapText="1"/>
    </xf>
    <xf numFmtId="4" fontId="0" fillId="6" borderId="0" xfId="0" applyNumberFormat="1" applyFill="1" applyProtection="1"/>
    <xf numFmtId="4" fontId="5" fillId="0" borderId="46" xfId="0" applyNumberFormat="1" applyFont="1" applyFill="1" applyBorder="1" applyAlignment="1" applyProtection="1">
      <alignment horizontal="right" wrapText="1"/>
      <protection locked="0"/>
    </xf>
    <xf numFmtId="4" fontId="5" fillId="2" borderId="28" xfId="0" applyNumberFormat="1" applyFont="1" applyFill="1" applyBorder="1" applyAlignment="1" applyProtection="1">
      <alignment horizontal="left" wrapText="1"/>
    </xf>
    <xf numFmtId="4" fontId="5" fillId="2" borderId="70" xfId="0" applyNumberFormat="1" applyFont="1" applyFill="1" applyBorder="1" applyAlignment="1" applyProtection="1">
      <alignment horizontal="left" wrapText="1"/>
    </xf>
    <xf numFmtId="10" fontId="33" fillId="2" borderId="34" xfId="4" applyNumberFormat="1" applyFont="1" applyFill="1" applyBorder="1" applyAlignment="1" applyProtection="1">
      <alignment horizontal="left" wrapText="1"/>
    </xf>
    <xf numFmtId="10" fontId="33" fillId="2" borderId="61" xfId="4" applyNumberFormat="1" applyFont="1" applyFill="1" applyBorder="1" applyAlignment="1" applyProtection="1">
      <alignment horizontal="left" wrapText="1"/>
    </xf>
    <xf numFmtId="0" fontId="5" fillId="6" borderId="0" xfId="0" applyFont="1" applyFill="1" applyProtection="1"/>
    <xf numFmtId="10" fontId="33" fillId="2" borderId="28" xfId="4" applyNumberFormat="1" applyFont="1" applyFill="1" applyBorder="1" applyAlignment="1" applyProtection="1">
      <alignment horizontal="left" wrapText="1"/>
    </xf>
    <xf numFmtId="10" fontId="33" fillId="2" borderId="70" xfId="4" applyNumberFormat="1" applyFont="1" applyFill="1" applyBorder="1" applyAlignment="1" applyProtection="1">
      <alignment horizontal="left" wrapText="1"/>
    </xf>
    <xf numFmtId="4" fontId="5" fillId="2" borderId="130" xfId="0" applyNumberFormat="1" applyFont="1" applyFill="1" applyBorder="1" applyAlignment="1" applyProtection="1">
      <alignment horizontal="right" wrapText="1"/>
    </xf>
    <xf numFmtId="10" fontId="33" fillId="2" borderId="28" xfId="4" applyNumberFormat="1" applyFont="1" applyFill="1" applyBorder="1" applyAlignment="1" applyProtection="1">
      <alignment horizontal="right" wrapText="1"/>
    </xf>
    <xf numFmtId="4" fontId="5" fillId="2" borderId="52" xfId="4" applyNumberFormat="1" applyFont="1" applyFill="1" applyBorder="1" applyAlignment="1" applyProtection="1">
      <alignment horizontal="right" wrapText="1"/>
    </xf>
    <xf numFmtId="4" fontId="5" fillId="2" borderId="41" xfId="4" applyNumberFormat="1" applyFont="1" applyFill="1" applyBorder="1" applyAlignment="1" applyProtection="1">
      <alignment horizontal="right" wrapText="1"/>
    </xf>
    <xf numFmtId="10" fontId="33" fillId="2" borderId="70" xfId="4" applyNumberFormat="1" applyFont="1" applyFill="1" applyBorder="1" applyAlignment="1" applyProtection="1">
      <alignment horizontal="right" wrapText="1"/>
    </xf>
    <xf numFmtId="10" fontId="33" fillId="2" borderId="74" xfId="4" applyNumberFormat="1" applyFont="1" applyFill="1" applyBorder="1" applyAlignment="1" applyProtection="1">
      <alignment horizontal="left" wrapText="1"/>
    </xf>
    <xf numFmtId="10" fontId="33" fillId="2" borderId="73" xfId="4" applyNumberFormat="1" applyFont="1" applyFill="1" applyBorder="1" applyAlignment="1" applyProtection="1">
      <alignment horizontal="left" wrapText="1"/>
    </xf>
    <xf numFmtId="4" fontId="5" fillId="0" borderId="88" xfId="0" applyNumberFormat="1" applyFont="1" applyFill="1" applyBorder="1" applyAlignment="1" applyProtection="1">
      <alignment horizontal="right" wrapText="1"/>
      <protection locked="0"/>
    </xf>
    <xf numFmtId="4" fontId="5" fillId="2" borderId="88" xfId="0" applyNumberFormat="1" applyFont="1" applyFill="1" applyBorder="1" applyAlignment="1" applyProtection="1">
      <alignment horizontal="left" wrapText="1"/>
    </xf>
    <xf numFmtId="10" fontId="33" fillId="2" borderId="88" xfId="4" applyNumberFormat="1" applyFont="1" applyFill="1" applyBorder="1" applyAlignment="1" applyProtection="1">
      <alignment horizontal="left" wrapText="1"/>
    </xf>
    <xf numFmtId="10" fontId="33" fillId="2" borderId="89" xfId="4" applyNumberFormat="1" applyFont="1" applyFill="1" applyBorder="1" applyAlignment="1" applyProtection="1">
      <alignment horizontal="left" wrapText="1"/>
    </xf>
    <xf numFmtId="4" fontId="5" fillId="0" borderId="26" xfId="0" applyNumberFormat="1" applyFont="1" applyFill="1" applyBorder="1" applyAlignment="1" applyProtection="1">
      <alignment horizontal="right" wrapText="1"/>
      <protection locked="0"/>
    </xf>
    <xf numFmtId="4" fontId="5" fillId="2" borderId="26" xfId="0" applyNumberFormat="1" applyFont="1" applyFill="1" applyBorder="1" applyAlignment="1" applyProtection="1">
      <alignment horizontal="left" wrapText="1"/>
    </xf>
    <xf numFmtId="10" fontId="33" fillId="2" borderId="26" xfId="4" applyNumberFormat="1" applyFont="1" applyFill="1" applyBorder="1" applyAlignment="1" applyProtection="1">
      <alignment horizontal="left" wrapText="1"/>
    </xf>
    <xf numFmtId="10" fontId="33" fillId="2" borderId="35" xfId="4" applyNumberFormat="1" applyFont="1" applyFill="1" applyBorder="1" applyAlignment="1" applyProtection="1">
      <alignment horizontal="left" wrapText="1"/>
    </xf>
    <xf numFmtId="4" fontId="5" fillId="0" borderId="91" xfId="0" applyNumberFormat="1" applyFont="1" applyFill="1" applyBorder="1" applyAlignment="1" applyProtection="1">
      <alignment horizontal="right" wrapText="1"/>
      <protection locked="0"/>
    </xf>
    <xf numFmtId="4" fontId="5" fillId="2" borderId="91" xfId="0" applyNumberFormat="1" applyFont="1" applyFill="1" applyBorder="1" applyAlignment="1" applyProtection="1">
      <alignment horizontal="left" wrapText="1"/>
    </xf>
    <xf numFmtId="10" fontId="33" fillId="2" borderId="91" xfId="4" applyNumberFormat="1" applyFont="1" applyFill="1" applyBorder="1" applyAlignment="1" applyProtection="1">
      <alignment horizontal="left" wrapText="1"/>
    </xf>
    <xf numFmtId="10" fontId="33" fillId="2" borderId="92" xfId="4" applyNumberFormat="1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vertical="center"/>
    </xf>
    <xf numFmtId="10" fontId="33" fillId="2" borderId="74" xfId="4" applyNumberFormat="1" applyFont="1" applyFill="1" applyBorder="1" applyAlignment="1" applyProtection="1">
      <alignment horizontal="right" wrapText="1"/>
    </xf>
    <xf numFmtId="10" fontId="33" fillId="2" borderId="73" xfId="4" applyNumberFormat="1" applyFont="1" applyFill="1" applyBorder="1" applyAlignment="1" applyProtection="1">
      <alignment horizontal="right" wrapText="1"/>
    </xf>
    <xf numFmtId="4" fontId="5" fillId="2" borderId="42" xfId="0" applyNumberFormat="1" applyFont="1" applyFill="1" applyBorder="1" applyAlignment="1" applyProtection="1">
      <alignment horizontal="right" wrapText="1"/>
    </xf>
    <xf numFmtId="14" fontId="7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1" fillId="2" borderId="0" xfId="0" applyFont="1" applyFill="1" applyProtection="1"/>
    <xf numFmtId="4" fontId="0" fillId="2" borderId="0" xfId="0" applyNumberFormat="1" applyFill="1" applyProtection="1"/>
    <xf numFmtId="0" fontId="0" fillId="2" borderId="0" xfId="0" applyFill="1" applyBorder="1" applyProtection="1"/>
    <xf numFmtId="0" fontId="38" fillId="13" borderId="37" xfId="0" applyFont="1" applyFill="1" applyBorder="1" applyAlignment="1" applyProtection="1">
      <alignment horizontal="left" vertical="center"/>
    </xf>
    <xf numFmtId="0" fontId="38" fillId="13" borderId="0" xfId="0" applyFont="1" applyFill="1" applyBorder="1" applyAlignment="1" applyProtection="1">
      <alignment horizontal="left" vertical="center"/>
    </xf>
    <xf numFmtId="1" fontId="38" fillId="13" borderId="37" xfId="0" applyNumberFormat="1" applyFont="1" applyFill="1" applyBorder="1" applyAlignment="1" applyProtection="1">
      <alignment horizontal="left" vertical="center"/>
    </xf>
    <xf numFmtId="14" fontId="38" fillId="13" borderId="37" xfId="0" applyNumberFormat="1" applyFont="1" applyFill="1" applyBorder="1" applyAlignment="1" applyProtection="1">
      <alignment horizontal="left" vertical="center"/>
    </xf>
    <xf numFmtId="0" fontId="41" fillId="13" borderId="37" xfId="0" applyFont="1" applyFill="1" applyBorder="1" applyAlignment="1" applyProtection="1">
      <alignment horizontal="left" vertical="center"/>
    </xf>
    <xf numFmtId="0" fontId="41" fillId="13" borderId="0" xfId="0" applyFont="1" applyFill="1" applyBorder="1" applyAlignment="1" applyProtection="1">
      <alignment horizontal="left" vertical="center"/>
    </xf>
    <xf numFmtId="167" fontId="39" fillId="2" borderId="0" xfId="0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166" fontId="39" fillId="12" borderId="5" xfId="0" applyNumberFormat="1" applyFont="1" applyFill="1" applyBorder="1" applyAlignment="1" applyProtection="1">
      <alignment vertical="top"/>
    </xf>
    <xf numFmtId="166" fontId="39" fillId="12" borderId="4" xfId="0" applyNumberFormat="1" applyFont="1" applyFill="1" applyBorder="1" applyAlignment="1" applyProtection="1">
      <alignment vertical="top"/>
    </xf>
    <xf numFmtId="167" fontId="42" fillId="12" borderId="5" xfId="0" applyNumberFormat="1" applyFont="1" applyFill="1" applyBorder="1" applyAlignment="1" applyProtection="1">
      <alignment vertical="center" readingOrder="1"/>
    </xf>
    <xf numFmtId="167" fontId="42" fillId="12" borderId="4" xfId="0" applyNumberFormat="1" applyFont="1" applyFill="1" applyBorder="1" applyAlignment="1" applyProtection="1">
      <alignment vertical="center" readingOrder="1"/>
    </xf>
    <xf numFmtId="4" fontId="0" fillId="2" borderId="0" xfId="0" applyNumberFormat="1" applyFont="1" applyFill="1" applyProtection="1"/>
    <xf numFmtId="4" fontId="0" fillId="2" borderId="0" xfId="0" applyNumberFormat="1" applyFill="1" applyAlignment="1" applyProtection="1">
      <alignment horizontal="center"/>
    </xf>
    <xf numFmtId="0" fontId="0" fillId="2" borderId="0" xfId="0" applyFont="1" applyFill="1" applyProtection="1"/>
    <xf numFmtId="0" fontId="38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7" fillId="12" borderId="6" xfId="0" applyFont="1" applyFill="1" applyBorder="1" applyAlignment="1" applyProtection="1">
      <alignment vertical="center"/>
    </xf>
    <xf numFmtId="0" fontId="7" fillId="12" borderId="7" xfId="0" applyFont="1" applyFill="1" applyBorder="1" applyAlignment="1" applyProtection="1">
      <alignment vertical="center"/>
    </xf>
    <xf numFmtId="0" fontId="7" fillId="12" borderId="37" xfId="0" applyFont="1" applyFill="1" applyBorder="1" applyAlignment="1" applyProtection="1">
      <alignment vertical="center"/>
    </xf>
    <xf numFmtId="0" fontId="7" fillId="12" borderId="8" xfId="0" applyFont="1" applyFill="1" applyBorder="1" applyAlignment="1" applyProtection="1">
      <alignment vertical="center"/>
    </xf>
    <xf numFmtId="0" fontId="7" fillId="12" borderId="3" xfId="0" applyFont="1" applyFill="1" applyBorder="1" applyAlignment="1" applyProtection="1">
      <alignment vertical="center" wrapText="1"/>
    </xf>
    <xf numFmtId="0" fontId="7" fillId="12" borderId="3" xfId="0" applyFont="1" applyFill="1" applyBorder="1" applyAlignment="1" applyProtection="1">
      <alignment vertical="center"/>
    </xf>
    <xf numFmtId="0" fontId="7" fillId="12" borderId="55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24" fillId="2" borderId="0" xfId="0" applyFont="1" applyFill="1" applyBorder="1" applyAlignment="1" applyProtection="1">
      <alignment wrapText="1"/>
    </xf>
    <xf numFmtId="2" fontId="23" fillId="2" borderId="0" xfId="0" applyNumberFormat="1" applyFont="1" applyFill="1" applyBorder="1" applyAlignment="1" applyProtection="1">
      <alignment wrapText="1"/>
    </xf>
    <xf numFmtId="0" fontId="36" fillId="2" borderId="0" xfId="0" applyFont="1" applyFill="1" applyBorder="1" applyAlignment="1" applyProtection="1">
      <alignment wrapText="1"/>
    </xf>
    <xf numFmtId="0" fontId="5" fillId="2" borderId="0" xfId="0" applyFont="1" applyFill="1" applyProtection="1"/>
    <xf numFmtId="4" fontId="0" fillId="2" borderId="0" xfId="0" applyNumberFormat="1" applyFont="1" applyFill="1" applyBorder="1" applyProtection="1"/>
    <xf numFmtId="0" fontId="0" fillId="13" borderId="0" xfId="0" applyFill="1" applyBorder="1" applyProtection="1"/>
    <xf numFmtId="0" fontId="0" fillId="13" borderId="0" xfId="0" applyFill="1" applyProtection="1"/>
    <xf numFmtId="0" fontId="0" fillId="13" borderId="0" xfId="0" applyFont="1" applyFill="1" applyBorder="1" applyProtection="1"/>
    <xf numFmtId="0" fontId="0" fillId="13" borderId="0" xfId="0" applyFont="1" applyFill="1" applyProtection="1"/>
    <xf numFmtId="0" fontId="43" fillId="2" borderId="0" xfId="0" applyFont="1" applyFill="1" applyProtection="1"/>
    <xf numFmtId="168" fontId="40" fillId="2" borderId="41" xfId="5" applyNumberFormat="1" applyFont="1" applyFill="1" applyBorder="1" applyAlignment="1" applyProtection="1">
      <alignment horizontal="left" vertical="center"/>
    </xf>
    <xf numFmtId="14" fontId="40" fillId="2" borderId="0" xfId="0" applyNumberFormat="1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horizontal="left" vertical="center"/>
    </xf>
    <xf numFmtId="0" fontId="43" fillId="2" borderId="0" xfId="0" applyFont="1" applyFill="1" applyBorder="1" applyProtection="1"/>
    <xf numFmtId="0" fontId="43" fillId="6" borderId="0" xfId="0" applyFont="1" applyFill="1" applyProtection="1"/>
    <xf numFmtId="0" fontId="43" fillId="0" borderId="0" xfId="0" applyFont="1" applyProtection="1"/>
    <xf numFmtId="0" fontId="1" fillId="12" borderId="17" xfId="0" applyFont="1" applyFill="1" applyBorder="1" applyAlignment="1" applyProtection="1">
      <alignment vertical="top" wrapText="1"/>
    </xf>
    <xf numFmtId="0" fontId="1" fillId="12" borderId="15" xfId="0" applyFont="1" applyFill="1" applyBorder="1" applyAlignment="1" applyProtection="1">
      <alignment vertical="top" wrapText="1"/>
    </xf>
    <xf numFmtId="0" fontId="0" fillId="12" borderId="15" xfId="0" applyFill="1" applyBorder="1" applyProtection="1"/>
    <xf numFmtId="0" fontId="0" fillId="12" borderId="18" xfId="0" applyFill="1" applyBorder="1" applyProtection="1"/>
    <xf numFmtId="0" fontId="0" fillId="12" borderId="20" xfId="0" applyFill="1" applyBorder="1" applyProtection="1"/>
    <xf numFmtId="0" fontId="1" fillId="12" borderId="0" xfId="0" applyFont="1" applyFill="1" applyBorder="1" applyAlignment="1" applyProtection="1">
      <alignment vertical="center" wrapText="1"/>
    </xf>
    <xf numFmtId="0" fontId="0" fillId="12" borderId="0" xfId="0" applyFill="1" applyBorder="1" applyProtection="1"/>
    <xf numFmtId="0" fontId="0" fillId="12" borderId="21" xfId="0" applyFill="1" applyBorder="1" applyProtection="1"/>
    <xf numFmtId="0" fontId="0" fillId="12" borderId="20" xfId="0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7" fillId="7" borderId="17" xfId="0" applyFont="1" applyFill="1" applyBorder="1" applyAlignment="1" applyProtection="1">
      <alignment horizontal="right" vertical="center" wrapText="1"/>
    </xf>
    <xf numFmtId="0" fontId="8" fillId="12" borderId="20" xfId="0" applyFont="1" applyFill="1" applyBorder="1" applyAlignment="1" applyProtection="1">
      <alignment horizontal="center" vertical="center" wrapText="1"/>
    </xf>
    <xf numFmtId="0" fontId="8" fillId="12" borderId="17" xfId="0" applyFont="1" applyFill="1" applyBorder="1" applyAlignment="1" applyProtection="1">
      <alignment horizontal="center" vertical="center" wrapText="1"/>
    </xf>
    <xf numFmtId="0" fontId="8" fillId="12" borderId="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Alignment="1" applyProtection="1">
      <alignment horizontal="center" vertical="center" wrapText="1"/>
    </xf>
    <xf numFmtId="0" fontId="8" fillId="12" borderId="21" xfId="0" applyFont="1" applyFill="1" applyBorder="1" applyAlignment="1" applyProtection="1">
      <alignment horizontal="center" vertical="center" wrapText="1"/>
    </xf>
    <xf numFmtId="0" fontId="8" fillId="12" borderId="0" xfId="0" applyFont="1" applyFill="1" applyBorder="1" applyAlignment="1" applyProtection="1">
      <alignment horizontal="left" vertical="center" wrapText="1"/>
    </xf>
    <xf numFmtId="14" fontId="7" fillId="4" borderId="11" xfId="0" applyNumberFormat="1" applyFont="1" applyFill="1" applyBorder="1" applyAlignment="1" applyProtection="1">
      <alignment horizontal="right" vertical="center" wrapText="1"/>
    </xf>
    <xf numFmtId="14" fontId="7" fillId="7" borderId="11" xfId="0" applyNumberFormat="1" applyFont="1" applyFill="1" applyBorder="1" applyAlignment="1" applyProtection="1">
      <alignment horizontal="right" vertical="center" wrapText="1"/>
    </xf>
    <xf numFmtId="0" fontId="8" fillId="12" borderId="0" xfId="0" applyFont="1" applyFill="1" applyBorder="1" applyProtection="1"/>
    <xf numFmtId="0" fontId="8" fillId="12" borderId="21" xfId="0" applyFont="1" applyFill="1" applyBorder="1" applyProtection="1"/>
    <xf numFmtId="49" fontId="8" fillId="12" borderId="13" xfId="0" applyNumberFormat="1" applyFont="1" applyFill="1" applyBorder="1" applyAlignment="1" applyProtection="1">
      <alignment horizontal="left" vertical="center" wrapText="1"/>
    </xf>
    <xf numFmtId="49" fontId="8" fillId="12" borderId="10" xfId="0" applyNumberFormat="1" applyFont="1" applyFill="1" applyBorder="1" applyAlignment="1" applyProtection="1">
      <alignment horizontal="left" vertical="center" wrapText="1"/>
    </xf>
    <xf numFmtId="0" fontId="8" fillId="12" borderId="21" xfId="0" applyFont="1" applyFill="1" applyBorder="1" applyAlignment="1" applyProtection="1">
      <alignment vertical="center" wrapText="1"/>
    </xf>
    <xf numFmtId="0" fontId="7" fillId="12" borderId="0" xfId="0" applyFont="1" applyFill="1" applyBorder="1" applyAlignment="1" applyProtection="1">
      <alignment horizontal="left" vertical="center" wrapText="1"/>
    </xf>
    <xf numFmtId="49" fontId="8" fillId="12" borderId="15" xfId="0" applyNumberFormat="1" applyFont="1" applyFill="1" applyBorder="1" applyAlignment="1" applyProtection="1">
      <alignment horizontal="left" vertical="center" wrapText="1"/>
    </xf>
    <xf numFmtId="0" fontId="8" fillId="12" borderId="20" xfId="0" applyFont="1" applyFill="1" applyBorder="1" applyProtection="1"/>
    <xf numFmtId="0" fontId="8" fillId="12" borderId="15" xfId="0" applyFont="1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Protection="1"/>
    <xf numFmtId="49" fontId="8" fillId="12" borderId="0" xfId="0" applyNumberFormat="1" applyFont="1" applyFill="1" applyBorder="1" applyAlignment="1" applyProtection="1">
      <alignment horizontal="center" vertical="center" wrapText="1"/>
    </xf>
    <xf numFmtId="0" fontId="0" fillId="12" borderId="19" xfId="0" applyFill="1" applyBorder="1" applyProtection="1"/>
    <xf numFmtId="0" fontId="0" fillId="12" borderId="10" xfId="0" applyFill="1" applyBorder="1" applyProtection="1"/>
    <xf numFmtId="0" fontId="0" fillId="12" borderId="16" xfId="0" applyFill="1" applyBorder="1" applyProtection="1"/>
    <xf numFmtId="0" fontId="0" fillId="6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5" fontId="0" fillId="6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49" fontId="0" fillId="6" borderId="0" xfId="0" applyNumberFormat="1" applyFill="1" applyAlignment="1" applyProtection="1">
      <alignment horizontal="center" vertical="center" wrapText="1"/>
    </xf>
    <xf numFmtId="4" fontId="0" fillId="6" borderId="0" xfId="0" applyNumberFormat="1" applyFill="1" applyAlignment="1" applyProtection="1">
      <alignment horizontal="center" vertical="center" wrapText="1"/>
    </xf>
    <xf numFmtId="2" fontId="0" fillId="6" borderId="0" xfId="0" applyNumberFormat="1" applyFill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49" fontId="4" fillId="6" borderId="0" xfId="0" applyNumberFormat="1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left" vertical="center" wrapText="1"/>
    </xf>
    <xf numFmtId="49" fontId="0" fillId="6" borderId="0" xfId="0" applyNumberFormat="1" applyFill="1" applyAlignment="1" applyProtection="1">
      <alignment horizontal="left" vertical="top" wrapText="1"/>
    </xf>
    <xf numFmtId="49" fontId="0" fillId="6" borderId="0" xfId="0" applyNumberFormat="1" applyFill="1" applyAlignment="1" applyProtection="1">
      <alignment horizontal="left" vertical="center" wrapText="1"/>
    </xf>
    <xf numFmtId="4" fontId="11" fillId="6" borderId="0" xfId="0" applyNumberFormat="1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left" vertical="center"/>
    </xf>
    <xf numFmtId="4" fontId="7" fillId="10" borderId="102" xfId="0" applyNumberFormat="1" applyFont="1" applyFill="1" applyBorder="1" applyAlignment="1" applyProtection="1">
      <alignment vertical="center"/>
    </xf>
    <xf numFmtId="0" fontId="7" fillId="10" borderId="102" xfId="0" applyFont="1" applyFill="1" applyBorder="1" applyAlignment="1" applyProtection="1">
      <alignment horizontal="center" vertical="center"/>
    </xf>
    <xf numFmtId="2" fontId="7" fillId="10" borderId="102" xfId="0" applyNumberFormat="1" applyFont="1" applyFill="1" applyBorder="1" applyAlignment="1" applyProtection="1">
      <alignment horizontal="center" vertical="center"/>
    </xf>
    <xf numFmtId="0" fontId="27" fillId="6" borderId="1" xfId="0" applyFont="1" applyFill="1" applyBorder="1" applyAlignment="1" applyProtection="1">
      <alignment horizontal="left" vertical="center" wrapText="1"/>
    </xf>
    <xf numFmtId="0" fontId="27" fillId="6" borderId="0" xfId="0" applyFont="1" applyFill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4" fontId="7" fillId="11" borderId="1" xfId="0" applyNumberFormat="1" applyFont="1" applyFill="1" applyBorder="1" applyAlignment="1" applyProtection="1">
      <alignment horizontal="center" vertical="center" wrapText="1"/>
    </xf>
    <xf numFmtId="49" fontId="27" fillId="6" borderId="1" xfId="0" applyNumberFormat="1" applyFont="1" applyFill="1" applyBorder="1" applyAlignment="1" applyProtection="1">
      <alignment horizontal="left" vertical="center" wrapText="1"/>
    </xf>
    <xf numFmtId="0" fontId="8" fillId="2" borderId="103" xfId="0" applyFont="1" applyFill="1" applyBorder="1" applyAlignment="1" applyProtection="1">
      <alignment horizontal="center" vertical="top" wrapText="1"/>
    </xf>
    <xf numFmtId="49" fontId="7" fillId="2" borderId="103" xfId="0" applyNumberFormat="1" applyFont="1" applyFill="1" applyBorder="1" applyAlignment="1" applyProtection="1">
      <alignment horizontal="center" vertical="center" wrapText="1"/>
    </xf>
    <xf numFmtId="0" fontId="7" fillId="2" borderId="103" xfId="0" applyFont="1" applyFill="1" applyBorder="1" applyAlignment="1" applyProtection="1">
      <alignment horizontal="center" vertical="center" wrapText="1"/>
    </xf>
    <xf numFmtId="0" fontId="8" fillId="2" borderId="103" xfId="0" applyFont="1" applyFill="1" applyBorder="1" applyAlignment="1" applyProtection="1">
      <alignment horizontal="center" vertical="center" wrapText="1"/>
    </xf>
    <xf numFmtId="4" fontId="7" fillId="11" borderId="103" xfId="0" applyNumberFormat="1" applyFont="1" applyFill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horizontal="left" vertical="center"/>
    </xf>
    <xf numFmtId="165" fontId="27" fillId="6" borderId="0" xfId="0" applyNumberFormat="1" applyFont="1" applyFill="1" applyAlignment="1" applyProtection="1">
      <alignment horizontal="left" vertical="center" wrapText="1"/>
    </xf>
    <xf numFmtId="165" fontId="0" fillId="6" borderId="0" xfId="0" applyNumberFormat="1" applyFill="1" applyAlignment="1" applyProtection="1">
      <alignment horizontal="left" vertical="center"/>
    </xf>
    <xf numFmtId="165" fontId="0" fillId="5" borderId="0" xfId="0" applyNumberFormat="1" applyFill="1" applyAlignment="1" applyProtection="1">
      <alignment horizontal="center" vertical="center" wrapText="1"/>
    </xf>
    <xf numFmtId="0" fontId="0" fillId="12" borderId="120" xfId="0" applyFill="1" applyBorder="1" applyAlignment="1" applyProtection="1">
      <alignment horizontal="center" vertical="center" wrapText="1"/>
    </xf>
    <xf numFmtId="0" fontId="0" fillId="6" borderId="121" xfId="0" applyFill="1" applyBorder="1" applyAlignment="1" applyProtection="1">
      <alignment horizontal="center" vertical="center" wrapText="1"/>
    </xf>
    <xf numFmtId="4" fontId="0" fillId="6" borderId="121" xfId="0" applyNumberFormat="1" applyFill="1" applyBorder="1" applyAlignment="1" applyProtection="1">
      <alignment horizontal="center" vertical="center" wrapText="1"/>
    </xf>
    <xf numFmtId="49" fontId="0" fillId="6" borderId="121" xfId="0" applyNumberFormat="1" applyFill="1" applyBorder="1" applyAlignment="1" applyProtection="1">
      <alignment horizontal="center" vertical="center" wrapText="1"/>
    </xf>
    <xf numFmtId="4" fontId="11" fillId="2" borderId="121" xfId="0" applyNumberFormat="1" applyFont="1" applyFill="1" applyBorder="1" applyAlignment="1" applyProtection="1">
      <alignment horizontal="center" vertical="center" wrapText="1"/>
    </xf>
    <xf numFmtId="4" fontId="0" fillId="9" borderId="121" xfId="0" applyNumberFormat="1" applyFill="1" applyBorder="1" applyAlignment="1" applyProtection="1">
      <alignment horizontal="center" vertical="center" wrapText="1"/>
    </xf>
    <xf numFmtId="2" fontId="0" fillId="9" borderId="121" xfId="0" applyNumberFormat="1" applyFill="1" applyBorder="1" applyAlignment="1" applyProtection="1">
      <alignment horizontal="center" vertical="center" wrapText="1"/>
    </xf>
    <xf numFmtId="0" fontId="0" fillId="9" borderId="122" xfId="0" applyFill="1" applyBorder="1" applyAlignment="1" applyProtection="1">
      <alignment horizontal="center" vertical="center" wrapText="1"/>
    </xf>
    <xf numFmtId="165" fontId="27" fillId="6" borderId="1" xfId="0" applyNumberFormat="1" applyFont="1" applyFill="1" applyBorder="1" applyAlignment="1" applyProtection="1">
      <alignment horizontal="left" vertical="center" wrapText="1"/>
    </xf>
    <xf numFmtId="49" fontId="0" fillId="6" borderId="121" xfId="0" applyNumberFormat="1" applyFont="1" applyFill="1" applyBorder="1" applyAlignment="1" applyProtection="1">
      <alignment horizontal="left" vertical="top" wrapText="1"/>
    </xf>
    <xf numFmtId="2" fontId="0" fillId="6" borderId="121" xfId="0" applyNumberFormat="1" applyFont="1" applyFill="1" applyBorder="1" applyAlignment="1" applyProtection="1">
      <alignment horizontal="center" vertical="center" wrapText="1"/>
    </xf>
    <xf numFmtId="49" fontId="0" fillId="6" borderId="121" xfId="0" applyNumberFormat="1" applyFill="1" applyBorder="1" applyAlignment="1" applyProtection="1">
      <alignment horizontal="left" vertical="center" wrapText="1"/>
    </xf>
    <xf numFmtId="0" fontId="0" fillId="6" borderId="121" xfId="0" applyFill="1" applyBorder="1" applyAlignment="1" applyProtection="1">
      <alignment horizontal="left" vertical="center" wrapText="1"/>
    </xf>
    <xf numFmtId="4" fontId="0" fillId="2" borderId="121" xfId="0" applyNumberForma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vertical="center"/>
    </xf>
    <xf numFmtId="2" fontId="0" fillId="6" borderId="121" xfId="0" applyNumberFormat="1" applyFill="1" applyBorder="1" applyAlignment="1" applyProtection="1">
      <alignment horizontal="center" vertical="center" wrapText="1"/>
    </xf>
    <xf numFmtId="49" fontId="0" fillId="6" borderId="121" xfId="0" applyNumberFormat="1" applyFont="1" applyFill="1" applyBorder="1" applyAlignment="1" applyProtection="1">
      <alignment horizontal="left" vertical="center" wrapText="1"/>
    </xf>
    <xf numFmtId="0" fontId="0" fillId="6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6" borderId="121" xfId="0" applyFont="1" applyFill="1" applyBorder="1" applyAlignment="1" applyProtection="1">
      <alignment horizontal="left" vertical="center" wrapText="1"/>
    </xf>
    <xf numFmtId="49" fontId="0" fillId="6" borderId="121" xfId="0" applyNumberFormat="1" applyFont="1" applyFill="1" applyBorder="1" applyAlignment="1" applyProtection="1">
      <alignment horizontal="center" vertical="center" wrapText="1"/>
    </xf>
    <xf numFmtId="0" fontId="0" fillId="12" borderId="123" xfId="0" applyFill="1" applyBorder="1" applyAlignment="1" applyProtection="1">
      <alignment horizontal="center" vertical="center" wrapText="1"/>
    </xf>
    <xf numFmtId="0" fontId="0" fillId="6" borderId="124" xfId="0" applyFont="1" applyFill="1" applyBorder="1" applyAlignment="1" applyProtection="1">
      <alignment horizontal="left" vertical="center" wrapText="1"/>
    </xf>
    <xf numFmtId="49" fontId="0" fillId="6" borderId="124" xfId="0" applyNumberFormat="1" applyFont="1" applyFill="1" applyBorder="1" applyAlignment="1" applyProtection="1">
      <alignment horizontal="left" vertical="top" wrapText="1"/>
    </xf>
    <xf numFmtId="49" fontId="0" fillId="6" borderId="124" xfId="0" applyNumberFormat="1" applyFont="1" applyFill="1" applyBorder="1" applyAlignment="1" applyProtection="1">
      <alignment horizontal="left" vertical="center" wrapText="1"/>
    </xf>
    <xf numFmtId="49" fontId="0" fillId="6" borderId="124" xfId="0" applyNumberFormat="1" applyFont="1" applyFill="1" applyBorder="1" applyAlignment="1" applyProtection="1">
      <alignment horizontal="center" vertical="center" wrapText="1"/>
    </xf>
    <xf numFmtId="2" fontId="0" fillId="6" borderId="124" xfId="0" applyNumberFormat="1" applyFont="1" applyFill="1" applyBorder="1" applyAlignment="1" applyProtection="1">
      <alignment horizontal="center" vertical="center" wrapText="1"/>
    </xf>
    <xf numFmtId="49" fontId="0" fillId="6" borderId="124" xfId="0" applyNumberFormat="1" applyFill="1" applyBorder="1" applyAlignment="1" applyProtection="1">
      <alignment horizontal="left" vertical="center" wrapText="1"/>
    </xf>
    <xf numFmtId="0" fontId="0" fillId="6" borderId="124" xfId="0" applyFill="1" applyBorder="1" applyAlignment="1" applyProtection="1">
      <alignment horizontal="left" vertical="center" wrapText="1"/>
    </xf>
    <xf numFmtId="4" fontId="0" fillId="6" borderId="124" xfId="0" applyNumberFormat="1" applyFill="1" applyBorder="1" applyAlignment="1" applyProtection="1">
      <alignment horizontal="center" vertical="center" wrapText="1"/>
    </xf>
    <xf numFmtId="4" fontId="0" fillId="2" borderId="124" xfId="0" applyNumberFormat="1" applyFill="1" applyBorder="1" applyAlignment="1" applyProtection="1">
      <alignment horizontal="center" vertical="center" wrapText="1"/>
    </xf>
    <xf numFmtId="49" fontId="0" fillId="6" borderId="124" xfId="0" applyNumberFormat="1" applyFill="1" applyBorder="1" applyAlignment="1" applyProtection="1">
      <alignment horizontal="center" vertical="center" wrapText="1"/>
    </xf>
    <xf numFmtId="0" fontId="0" fillId="6" borderId="124" xfId="0" applyFill="1" applyBorder="1" applyAlignment="1" applyProtection="1">
      <alignment horizontal="center" vertical="center" wrapText="1"/>
    </xf>
    <xf numFmtId="4" fontId="11" fillId="2" borderId="124" xfId="0" applyNumberFormat="1" applyFont="1" applyFill="1" applyBorder="1" applyAlignment="1" applyProtection="1">
      <alignment horizontal="center" vertical="center" wrapText="1"/>
    </xf>
    <xf numFmtId="2" fontId="0" fillId="6" borderId="124" xfId="0" applyNumberFormat="1" applyFill="1" applyBorder="1" applyAlignment="1" applyProtection="1">
      <alignment horizontal="center" vertical="center" wrapText="1"/>
    </xf>
    <xf numFmtId="0" fontId="0" fillId="9" borderId="125" xfId="0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vertical="top" wrapText="1"/>
    </xf>
    <xf numFmtId="49" fontId="0" fillId="0" borderId="0" xfId="0" applyNumberForma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left" vertical="center"/>
    </xf>
    <xf numFmtId="0" fontId="9" fillId="2" borderId="66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34" fillId="2" borderId="55" xfId="0" applyFont="1" applyFill="1" applyBorder="1" applyAlignment="1" applyProtection="1">
      <alignment horizontal="center" vertical="center" wrapText="1"/>
    </xf>
    <xf numFmtId="0" fontId="34" fillId="2" borderId="56" xfId="0" applyFont="1" applyFill="1" applyBorder="1" applyAlignment="1" applyProtection="1">
      <alignment horizontal="center" vertical="center" wrapText="1"/>
    </xf>
    <xf numFmtId="0" fontId="35" fillId="2" borderId="56" xfId="0" applyFont="1" applyFill="1" applyBorder="1" applyAlignment="1" applyProtection="1">
      <alignment horizontal="center" vertical="center" wrapText="1"/>
    </xf>
    <xf numFmtId="0" fontId="35" fillId="2" borderId="57" xfId="0" applyFont="1" applyFill="1" applyBorder="1" applyAlignment="1" applyProtection="1">
      <alignment horizontal="center" vertical="center" wrapText="1"/>
    </xf>
    <xf numFmtId="0" fontId="9" fillId="2" borderId="58" xfId="0" applyFont="1" applyFill="1" applyBorder="1" applyAlignment="1" applyProtection="1">
      <alignment horizontal="center" vertical="center" wrapText="1"/>
    </xf>
    <xf numFmtId="0" fontId="35" fillId="2" borderId="70" xfId="0" applyFont="1" applyFill="1" applyBorder="1" applyAlignment="1" applyProtection="1">
      <alignment horizontal="center" vertical="center" wrapText="1"/>
    </xf>
    <xf numFmtId="0" fontId="35" fillId="2" borderId="73" xfId="0" applyFont="1" applyFill="1" applyBorder="1" applyAlignment="1" applyProtection="1">
      <alignment horizontal="center" vertical="center" wrapText="1"/>
    </xf>
    <xf numFmtId="0" fontId="9" fillId="2" borderId="42" xfId="0" applyFont="1" applyFill="1" applyBorder="1" applyAlignment="1" applyProtection="1">
      <alignment horizontal="center" vertical="center" wrapText="1"/>
    </xf>
    <xf numFmtId="0" fontId="30" fillId="2" borderId="55" xfId="0" applyFont="1" applyFill="1" applyBorder="1" applyAlignment="1" applyProtection="1">
      <alignment horizontal="center" vertical="center" wrapText="1"/>
    </xf>
    <xf numFmtId="0" fontId="30" fillId="2" borderId="56" xfId="0" applyFont="1" applyFill="1" applyBorder="1" applyAlignment="1" applyProtection="1">
      <alignment horizontal="center" vertical="center" wrapText="1"/>
    </xf>
    <xf numFmtId="0" fontId="31" fillId="2" borderId="57" xfId="0" applyFont="1" applyFill="1" applyBorder="1" applyAlignment="1" applyProtection="1">
      <alignment horizontal="center" vertical="center" wrapText="1"/>
    </xf>
    <xf numFmtId="0" fontId="34" fillId="9" borderId="55" xfId="0" applyFont="1" applyFill="1" applyBorder="1" applyAlignment="1" applyProtection="1">
      <alignment horizontal="center" vertical="center" wrapText="1"/>
    </xf>
    <xf numFmtId="0" fontId="30" fillId="2" borderId="85" xfId="0" applyFont="1" applyFill="1" applyBorder="1" applyAlignment="1" applyProtection="1">
      <alignment horizontal="center" vertical="center" wrapText="1"/>
    </xf>
    <xf numFmtId="0" fontId="30" fillId="2" borderId="86" xfId="0" applyFont="1" applyFill="1" applyBorder="1" applyAlignment="1" applyProtection="1">
      <alignment horizontal="center" vertical="center" wrapText="1"/>
    </xf>
    <xf numFmtId="0" fontId="31" fillId="2" borderId="61" xfId="0" applyFont="1" applyFill="1" applyBorder="1" applyAlignment="1" applyProtection="1">
      <alignment horizontal="center" vertical="center" wrapText="1"/>
    </xf>
    <xf numFmtId="0" fontId="5" fillId="2" borderId="43" xfId="2" applyFont="1" applyFill="1" applyBorder="1" applyAlignment="1" applyProtection="1">
      <alignment horizontal="left" wrapText="1"/>
    </xf>
    <xf numFmtId="4" fontId="17" fillId="9" borderId="46" xfId="0" applyNumberFormat="1" applyFont="1" applyFill="1" applyBorder="1" applyAlignment="1" applyProtection="1">
      <alignment horizontal="right" wrapText="1"/>
    </xf>
    <xf numFmtId="4" fontId="5" fillId="9" borderId="52" xfId="0" applyNumberFormat="1" applyFont="1" applyFill="1" applyBorder="1" applyAlignment="1" applyProtection="1">
      <alignment horizontal="right" wrapText="1"/>
    </xf>
    <xf numFmtId="4" fontId="5" fillId="2" borderId="49" xfId="0" applyNumberFormat="1" applyFont="1" applyFill="1" applyBorder="1" applyAlignment="1" applyProtection="1">
      <alignment horizontal="right" wrapText="1"/>
    </xf>
    <xf numFmtId="0" fontId="5" fillId="2" borderId="44" xfId="2" applyFont="1" applyFill="1" applyBorder="1" applyAlignment="1" applyProtection="1">
      <alignment horizontal="left" wrapText="1"/>
    </xf>
    <xf numFmtId="4" fontId="5" fillId="9" borderId="53" xfId="0" applyNumberFormat="1" applyFont="1" applyFill="1" applyBorder="1" applyAlignment="1" applyProtection="1">
      <alignment horizontal="right" wrapText="1"/>
    </xf>
    <xf numFmtId="0" fontId="5" fillId="2" borderId="45" xfId="2" applyFont="1" applyFill="1" applyBorder="1" applyAlignment="1" applyProtection="1">
      <alignment horizontal="left" wrapText="1"/>
    </xf>
    <xf numFmtId="4" fontId="5" fillId="9" borderId="54" xfId="0" applyNumberFormat="1" applyFont="1" applyFill="1" applyBorder="1" applyAlignment="1" applyProtection="1">
      <alignment horizontal="right" wrapText="1"/>
    </xf>
    <xf numFmtId="0" fontId="9" fillId="2" borderId="23" xfId="0" applyFont="1" applyFill="1" applyBorder="1" applyAlignment="1" applyProtection="1">
      <alignment wrapText="1"/>
    </xf>
    <xf numFmtId="4" fontId="9" fillId="2" borderId="25" xfId="0" applyNumberFormat="1" applyFont="1" applyFill="1" applyBorder="1" applyAlignment="1" applyProtection="1">
      <alignment horizontal="right" wrapText="1"/>
    </xf>
    <xf numFmtId="4" fontId="9" fillId="2" borderId="27" xfId="0" applyNumberFormat="1" applyFont="1" applyFill="1" applyBorder="1" applyAlignment="1" applyProtection="1">
      <alignment horizontal="right" wrapText="1"/>
    </xf>
    <xf numFmtId="4" fontId="9" fillId="2" borderId="65" xfId="0" applyNumberFormat="1" applyFont="1" applyFill="1" applyBorder="1" applyAlignment="1" applyProtection="1">
      <alignment horizontal="right" wrapText="1"/>
    </xf>
    <xf numFmtId="4" fontId="9" fillId="2" borderId="71" xfId="0" applyNumberFormat="1" applyFont="1" applyFill="1" applyBorder="1" applyAlignment="1" applyProtection="1">
      <alignment horizontal="right" wrapText="1"/>
    </xf>
    <xf numFmtId="4" fontId="9" fillId="2" borderId="42" xfId="0" applyNumberFormat="1" applyFont="1" applyFill="1" applyBorder="1" applyAlignment="1" applyProtection="1">
      <alignment horizontal="right" wrapText="1"/>
    </xf>
    <xf numFmtId="9" fontId="9" fillId="2" borderId="27" xfId="4" applyFont="1" applyFill="1" applyBorder="1" applyAlignment="1" applyProtection="1">
      <alignment horizontal="right" wrapText="1"/>
    </xf>
    <xf numFmtId="4" fontId="9" fillId="2" borderId="33" xfId="0" applyNumberFormat="1" applyFont="1" applyFill="1" applyBorder="1" applyAlignment="1" applyProtection="1">
      <alignment horizontal="right" wrapText="1"/>
    </xf>
    <xf numFmtId="4" fontId="9" fillId="2" borderId="83" xfId="0" applyNumberFormat="1" applyFont="1" applyFill="1" applyBorder="1" applyAlignment="1" applyProtection="1">
      <alignment horizontal="right" wrapText="1"/>
    </xf>
    <xf numFmtId="9" fontId="9" fillId="2" borderId="84" xfId="4" applyFont="1" applyFill="1" applyBorder="1" applyAlignment="1" applyProtection="1">
      <alignment horizontal="right" wrapText="1"/>
    </xf>
    <xf numFmtId="4" fontId="9" fillId="9" borderId="24" xfId="0" applyNumberFormat="1" applyFont="1" applyFill="1" applyBorder="1" applyAlignment="1" applyProtection="1">
      <alignment horizontal="right" wrapText="1"/>
    </xf>
    <xf numFmtId="4" fontId="9" fillId="2" borderId="38" xfId="0" applyNumberFormat="1" applyFont="1" applyFill="1" applyBorder="1" applyAlignment="1" applyProtection="1">
      <alignment horizontal="right" wrapText="1"/>
    </xf>
    <xf numFmtId="10" fontId="29" fillId="2" borderId="1" xfId="0" applyNumberFormat="1" applyFont="1" applyFill="1" applyBorder="1" applyAlignment="1" applyProtection="1">
      <alignment vertical="center" wrapText="1"/>
    </xf>
    <xf numFmtId="0" fontId="7" fillId="12" borderId="20" xfId="0" applyFont="1" applyFill="1" applyBorder="1" applyAlignment="1" applyProtection="1">
      <alignment horizontal="right" vertical="center" wrapText="1"/>
    </xf>
    <xf numFmtId="14" fontId="38" fillId="13" borderId="0" xfId="0" applyNumberFormat="1" applyFont="1" applyFill="1" applyBorder="1" applyAlignment="1" applyProtection="1">
      <alignment horizontal="left" vertical="center"/>
    </xf>
    <xf numFmtId="0" fontId="8" fillId="6" borderId="121" xfId="0" applyFont="1" applyFill="1" applyBorder="1" applyAlignment="1" applyProtection="1">
      <alignment horizontal="left" vertical="center" wrapText="1"/>
      <protection locked="0"/>
    </xf>
    <xf numFmtId="4" fontId="5" fillId="2" borderId="46" xfId="0" applyNumberFormat="1" applyFont="1" applyFill="1" applyBorder="1" applyAlignment="1" applyProtection="1">
      <alignment horizontal="right" wrapText="1"/>
      <protection hidden="1"/>
    </xf>
    <xf numFmtId="4" fontId="5" fillId="2" borderId="34" xfId="0" applyNumberFormat="1" applyFont="1" applyFill="1" applyBorder="1" applyAlignment="1" applyProtection="1">
      <alignment horizontal="right" wrapText="1"/>
      <protection hidden="1"/>
    </xf>
    <xf numFmtId="4" fontId="5" fillId="2" borderId="47" xfId="0" applyNumberFormat="1" applyFont="1" applyFill="1" applyBorder="1" applyAlignment="1" applyProtection="1">
      <alignment horizontal="right" wrapText="1"/>
      <protection hidden="1"/>
    </xf>
    <xf numFmtId="4" fontId="5" fillId="2" borderId="35" xfId="0" applyNumberFormat="1" applyFont="1" applyFill="1" applyBorder="1" applyAlignment="1" applyProtection="1">
      <alignment horizontal="right" wrapText="1"/>
      <protection hidden="1"/>
    </xf>
    <xf numFmtId="4" fontId="5" fillId="2" borderId="48" xfId="0" applyNumberFormat="1" applyFont="1" applyFill="1" applyBorder="1" applyAlignment="1" applyProtection="1">
      <alignment horizontal="right" wrapText="1"/>
      <protection hidden="1"/>
    </xf>
    <xf numFmtId="4" fontId="5" fillId="2" borderId="36" xfId="0" applyNumberFormat="1" applyFont="1" applyFill="1" applyBorder="1" applyAlignment="1" applyProtection="1">
      <alignment horizontal="right" wrapText="1"/>
      <protection hidden="1"/>
    </xf>
    <xf numFmtId="165" fontId="8" fillId="5" borderId="15" xfId="0" applyNumberFormat="1" applyFont="1" applyFill="1" applyBorder="1" applyAlignment="1" applyProtection="1">
      <alignment horizontal="left" vertical="top" wrapText="1"/>
    </xf>
    <xf numFmtId="49" fontId="8" fillId="5" borderId="15" xfId="0" applyNumberFormat="1" applyFont="1" applyFill="1" applyBorder="1" applyAlignment="1" applyProtection="1">
      <alignment horizontal="left" vertical="center" wrapText="1"/>
    </xf>
    <xf numFmtId="165" fontId="8" fillId="5" borderId="15" xfId="0" applyNumberFormat="1" applyFont="1" applyFill="1" applyBorder="1" applyAlignment="1" applyProtection="1">
      <alignment horizontal="left" vertical="center" wrapText="1"/>
    </xf>
    <xf numFmtId="165" fontId="8" fillId="5" borderId="15" xfId="0" applyNumberFormat="1" applyFont="1" applyFill="1" applyBorder="1" applyAlignment="1" applyProtection="1">
      <alignment horizontal="center" vertical="center" wrapText="1"/>
    </xf>
    <xf numFmtId="4" fontId="8" fillId="5" borderId="15" xfId="0" applyNumberFormat="1" applyFont="1" applyFill="1" applyBorder="1" applyAlignment="1" applyProtection="1">
      <alignment horizontal="center" vertical="center" wrapText="1"/>
    </xf>
    <xf numFmtId="49" fontId="8" fillId="5" borderId="15" xfId="0" applyNumberFormat="1" applyFont="1" applyFill="1" applyBorder="1" applyAlignment="1" applyProtection="1">
      <alignment horizontal="center" vertical="center" wrapText="1"/>
    </xf>
    <xf numFmtId="165" fontId="8" fillId="5" borderId="132" xfId="0" applyNumberFormat="1" applyFont="1" applyFill="1" applyBorder="1" applyAlignment="1" applyProtection="1">
      <alignment horizontal="center" vertical="center" wrapText="1"/>
    </xf>
    <xf numFmtId="4" fontId="7" fillId="5" borderId="31" xfId="0" applyNumberFormat="1" applyFont="1" applyFill="1" applyBorder="1" applyAlignment="1" applyProtection="1">
      <alignment horizontal="center" vertical="center" wrapText="1"/>
    </xf>
    <xf numFmtId="165" fontId="7" fillId="5" borderId="104" xfId="0" applyNumberFormat="1" applyFont="1" applyFill="1" applyBorder="1" applyAlignment="1" applyProtection="1">
      <alignment horizontal="center" vertical="center" wrapText="1"/>
    </xf>
    <xf numFmtId="2" fontId="7" fillId="5" borderId="132" xfId="0" applyNumberFormat="1" applyFont="1" applyFill="1" applyBorder="1" applyAlignment="1" applyProtection="1">
      <alignment horizontal="center" vertical="center" wrapText="1"/>
    </xf>
    <xf numFmtId="2" fontId="7" fillId="5" borderId="31" xfId="0" applyNumberFormat="1" applyFont="1" applyFill="1" applyBorder="1" applyAlignment="1" applyProtection="1">
      <alignment horizontal="center" vertical="center" wrapText="1"/>
    </xf>
    <xf numFmtId="0" fontId="0" fillId="9" borderId="133" xfId="0" applyFill="1" applyBorder="1" applyAlignment="1" applyProtection="1">
      <alignment horizontal="center" vertical="center" wrapText="1"/>
    </xf>
    <xf numFmtId="49" fontId="0" fillId="6" borderId="134" xfId="0" applyNumberFormat="1" applyFill="1" applyBorder="1" applyAlignment="1" applyProtection="1">
      <alignment horizontal="left" vertical="center" wrapText="1"/>
      <protection locked="0"/>
    </xf>
    <xf numFmtId="0" fontId="8" fillId="6" borderId="134" xfId="0" applyFont="1" applyFill="1" applyBorder="1" applyAlignment="1" applyProtection="1">
      <alignment horizontal="left" vertical="center" wrapText="1"/>
      <protection locked="0"/>
    </xf>
    <xf numFmtId="0" fontId="0" fillId="6" borderId="134" xfId="0" applyFill="1" applyBorder="1" applyAlignment="1" applyProtection="1">
      <alignment horizontal="left" vertical="center" wrapText="1"/>
      <protection locked="0"/>
    </xf>
    <xf numFmtId="49" fontId="0" fillId="6" borderId="134" xfId="0" applyNumberFormat="1" applyFill="1" applyBorder="1" applyAlignment="1" applyProtection="1">
      <alignment horizontal="center" vertical="center" wrapText="1"/>
      <protection locked="0"/>
    </xf>
    <xf numFmtId="0" fontId="0" fillId="6" borderId="134" xfId="0" applyFill="1" applyBorder="1" applyAlignment="1" applyProtection="1">
      <alignment horizontal="center" vertical="center" wrapText="1"/>
      <protection locked="0"/>
    </xf>
    <xf numFmtId="4" fontId="0" fillId="6" borderId="134" xfId="0" applyNumberFormat="1" applyFill="1" applyBorder="1" applyAlignment="1" applyProtection="1">
      <alignment horizontal="center" vertical="center" wrapText="1"/>
      <protection locked="0"/>
    </xf>
    <xf numFmtId="4" fontId="11" fillId="2" borderId="134" xfId="0" applyNumberFormat="1" applyFont="1" applyFill="1" applyBorder="1" applyAlignment="1" applyProtection="1">
      <alignment horizontal="center" vertical="center" wrapText="1"/>
    </xf>
    <xf numFmtId="2" fontId="0" fillId="6" borderId="134" xfId="0" applyNumberFormat="1" applyFill="1" applyBorder="1" applyAlignment="1" applyProtection="1">
      <alignment horizontal="center" vertical="center" wrapText="1"/>
      <protection locked="0"/>
    </xf>
    <xf numFmtId="4" fontId="0" fillId="9" borderId="134" xfId="0" applyNumberFormat="1" applyFill="1" applyBorder="1" applyAlignment="1" applyProtection="1">
      <alignment horizontal="center" vertical="center" wrapText="1"/>
    </xf>
    <xf numFmtId="2" fontId="0" fillId="9" borderId="134" xfId="0" applyNumberFormat="1" applyFill="1" applyBorder="1" applyAlignment="1" applyProtection="1">
      <alignment horizontal="center" vertical="center" wrapText="1"/>
    </xf>
    <xf numFmtId="0" fontId="0" fillId="9" borderId="135" xfId="0" applyFill="1" applyBorder="1" applyAlignment="1" applyProtection="1">
      <alignment horizontal="center" vertical="center" wrapText="1"/>
    </xf>
    <xf numFmtId="4" fontId="0" fillId="2" borderId="134" xfId="0" applyNumberFormat="1" applyFill="1" applyBorder="1" applyAlignment="1" applyProtection="1">
      <alignment horizontal="center" vertical="center" wrapText="1"/>
    </xf>
    <xf numFmtId="49" fontId="0" fillId="6" borderId="134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4" xfId="0" applyFont="1" applyFill="1" applyBorder="1" applyAlignment="1" applyProtection="1">
      <alignment horizontal="left" vertical="center" wrapText="1"/>
      <protection locked="0"/>
    </xf>
    <xf numFmtId="49" fontId="0" fillId="6" borderId="134" xfId="0" applyNumberFormat="1" applyFont="1" applyFill="1" applyBorder="1" applyAlignment="1" applyProtection="1">
      <alignment horizontal="left" vertical="top" wrapText="1"/>
      <protection locked="0"/>
    </xf>
    <xf numFmtId="49" fontId="0" fillId="6" borderId="134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36" xfId="0" applyFont="1" applyFill="1" applyBorder="1" applyAlignment="1" applyProtection="1">
      <alignment horizontal="left" vertical="center" wrapText="1"/>
      <protection locked="0"/>
    </xf>
    <xf numFmtId="0" fontId="8" fillId="6" borderId="136" xfId="0" applyFont="1" applyFill="1" applyBorder="1" applyAlignment="1" applyProtection="1">
      <alignment horizontal="left" vertical="center" wrapText="1"/>
      <protection locked="0"/>
    </xf>
    <xf numFmtId="49" fontId="0" fillId="6" borderId="136" xfId="0" applyNumberFormat="1" applyFont="1" applyFill="1" applyBorder="1" applyAlignment="1" applyProtection="1">
      <alignment horizontal="left" vertical="top" wrapText="1"/>
      <protection locked="0"/>
    </xf>
    <xf numFmtId="49" fontId="0" fillId="6" borderId="136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36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36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36" xfId="0" applyNumberFormat="1" applyFill="1" applyBorder="1" applyAlignment="1" applyProtection="1">
      <alignment horizontal="left" vertical="center" wrapText="1"/>
      <protection locked="0"/>
    </xf>
    <xf numFmtId="0" fontId="0" fillId="6" borderId="136" xfId="0" applyFill="1" applyBorder="1" applyAlignment="1" applyProtection="1">
      <alignment horizontal="left" vertical="center" wrapText="1"/>
      <protection locked="0"/>
    </xf>
    <xf numFmtId="4" fontId="0" fillId="6" borderId="136" xfId="0" applyNumberFormat="1" applyFill="1" applyBorder="1" applyAlignment="1" applyProtection="1">
      <alignment horizontal="center" vertical="center" wrapText="1"/>
      <protection locked="0"/>
    </xf>
    <xf numFmtId="4" fontId="0" fillId="2" borderId="136" xfId="0" applyNumberFormat="1" applyFill="1" applyBorder="1" applyAlignment="1" applyProtection="1">
      <alignment horizontal="center" vertical="center" wrapText="1"/>
    </xf>
    <xf numFmtId="49" fontId="0" fillId="6" borderId="136" xfId="0" applyNumberFormat="1" applyFill="1" applyBorder="1" applyAlignment="1" applyProtection="1">
      <alignment horizontal="center" vertical="center" wrapText="1"/>
      <protection locked="0"/>
    </xf>
    <xf numFmtId="0" fontId="0" fillId="6" borderId="136" xfId="0" applyFill="1" applyBorder="1" applyAlignment="1" applyProtection="1">
      <alignment horizontal="center" vertical="center" wrapText="1"/>
      <protection locked="0"/>
    </xf>
    <xf numFmtId="4" fontId="11" fillId="2" borderId="136" xfId="0" applyNumberFormat="1" applyFont="1" applyFill="1" applyBorder="1" applyAlignment="1" applyProtection="1">
      <alignment horizontal="center" vertical="center" wrapText="1"/>
    </xf>
    <xf numFmtId="2" fontId="0" fillId="6" borderId="136" xfId="0" applyNumberFormat="1" applyFill="1" applyBorder="1" applyAlignment="1" applyProtection="1">
      <alignment horizontal="center" vertical="center" wrapText="1"/>
      <protection locked="0"/>
    </xf>
    <xf numFmtId="4" fontId="0" fillId="9" borderId="136" xfId="0" applyNumberFormat="1" applyFill="1" applyBorder="1" applyAlignment="1" applyProtection="1">
      <alignment horizontal="center" vertical="center" wrapText="1"/>
    </xf>
    <xf numFmtId="2" fontId="0" fillId="9" borderId="136" xfId="0" applyNumberFormat="1" applyFill="1" applyBorder="1" applyAlignment="1" applyProtection="1">
      <alignment horizontal="center" vertical="center" wrapText="1"/>
    </xf>
    <xf numFmtId="0" fontId="0" fillId="9" borderId="131" xfId="0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>
      <alignment horizontal="left" vertical="center"/>
    </xf>
    <xf numFmtId="0" fontId="7" fillId="2" borderId="106" xfId="0" applyFont="1" applyFill="1" applyBorder="1" applyAlignment="1">
      <alignment vertical="center"/>
    </xf>
    <xf numFmtId="0" fontId="7" fillId="2" borderId="107" xfId="0" applyFont="1" applyFill="1" applyBorder="1" applyAlignment="1">
      <alignment vertical="center"/>
    </xf>
    <xf numFmtId="4" fontId="7" fillId="2" borderId="107" xfId="0" applyNumberFormat="1" applyFont="1" applyFill="1" applyBorder="1" applyAlignment="1">
      <alignment vertical="center"/>
    </xf>
    <xf numFmtId="2" fontId="7" fillId="2" borderId="107" xfId="0" applyNumberFormat="1" applyFont="1" applyFill="1" applyBorder="1" applyAlignment="1">
      <alignment vertical="center"/>
    </xf>
    <xf numFmtId="4" fontId="7" fillId="2" borderId="106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6" borderId="1" xfId="0" applyFill="1" applyBorder="1"/>
    <xf numFmtId="4" fontId="7" fillId="5" borderId="4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2" fontId="7" fillId="5" borderId="109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65" fontId="7" fillId="9" borderId="110" xfId="0" applyNumberFormat="1" applyFont="1" applyFill="1" applyBorder="1" applyAlignment="1" applyProtection="1">
      <alignment horizontal="center" vertical="center" wrapText="1"/>
      <protection locked="0"/>
    </xf>
    <xf numFmtId="165" fontId="0" fillId="6" borderId="0" xfId="0" applyNumberFormat="1" applyFill="1" applyAlignment="1">
      <alignment horizontal="center" vertical="center" wrapText="1"/>
    </xf>
    <xf numFmtId="165" fontId="17" fillId="6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12" borderId="109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left" vertical="center" wrapText="1"/>
    </xf>
    <xf numFmtId="2" fontId="0" fillId="12" borderId="1" xfId="0" applyNumberFormat="1" applyFill="1" applyBorder="1" applyAlignment="1">
      <alignment horizontal="center" vertical="center" wrapText="1"/>
    </xf>
    <xf numFmtId="4" fontId="0" fillId="12" borderId="5" xfId="0" applyNumberFormat="1" applyFill="1" applyBorder="1" applyAlignment="1">
      <alignment horizontal="center" vertical="center" wrapText="1"/>
    </xf>
    <xf numFmtId="2" fontId="0" fillId="9" borderId="109" xfId="0" applyNumberFormat="1" applyFill="1" applyBorder="1" applyAlignment="1">
      <alignment horizontal="center" vertical="center" wrapText="1"/>
    </xf>
    <xf numFmtId="4" fontId="0" fillId="9" borderId="1" xfId="0" applyNumberFormat="1" applyFill="1" applyBorder="1" applyAlignment="1">
      <alignment horizontal="center" vertical="center" wrapText="1"/>
    </xf>
    <xf numFmtId="0" fontId="0" fillId="9" borderId="1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2" borderId="112" xfId="0" applyFill="1" applyBorder="1" applyAlignment="1">
      <alignment horizontal="center" vertical="center" wrapText="1"/>
    </xf>
    <xf numFmtId="0" fontId="0" fillId="12" borderId="113" xfId="0" applyFill="1" applyBorder="1" applyAlignment="1">
      <alignment horizontal="left" vertical="center" wrapText="1"/>
    </xf>
    <xf numFmtId="2" fontId="0" fillId="12" borderId="113" xfId="0" applyNumberFormat="1" applyFill="1" applyBorder="1" applyAlignment="1">
      <alignment horizontal="center" vertical="center" wrapText="1"/>
    </xf>
    <xf numFmtId="4" fontId="0" fillId="12" borderId="115" xfId="0" applyNumberFormat="1" applyFill="1" applyBorder="1" applyAlignment="1">
      <alignment horizontal="center" vertical="center" wrapText="1"/>
    </xf>
    <xf numFmtId="2" fontId="0" fillId="9" borderId="112" xfId="0" applyNumberFormat="1" applyFill="1" applyBorder="1" applyAlignment="1">
      <alignment horizontal="center" vertical="center" wrapText="1"/>
    </xf>
    <xf numFmtId="4" fontId="0" fillId="9" borderId="113" xfId="0" applyNumberFormat="1" applyFill="1" applyBorder="1" applyAlignment="1">
      <alignment horizontal="center" vertical="center" wrapText="1"/>
    </xf>
    <xf numFmtId="0" fontId="0" fillId="9" borderId="114" xfId="0" applyFill="1" applyBorder="1" applyAlignment="1" applyProtection="1">
      <alignment horizontal="center" vertical="center" wrapText="1"/>
      <protection locked="0"/>
    </xf>
    <xf numFmtId="49" fontId="0" fillId="12" borderId="0" xfId="0" applyNumberFormat="1" applyFill="1" applyAlignment="1">
      <alignment horizontal="center" vertical="center" wrapText="1"/>
    </xf>
    <xf numFmtId="4" fontId="0" fillId="12" borderId="0" xfId="0" applyNumberFormat="1" applyFill="1" applyAlignment="1">
      <alignment horizontal="center" vertical="center" wrapText="1"/>
    </xf>
    <xf numFmtId="2" fontId="0" fillId="12" borderId="0" xfId="0" applyNumberFormat="1" applyFill="1" applyAlignment="1">
      <alignment horizontal="center" vertical="center" wrapText="1"/>
    </xf>
    <xf numFmtId="0" fontId="17" fillId="12" borderId="0" xfId="0" applyFont="1" applyFill="1" applyAlignment="1">
      <alignment horizontal="center" vertical="center" wrapText="1"/>
    </xf>
    <xf numFmtId="49" fontId="0" fillId="6" borderId="0" xfId="0" applyNumberFormat="1" applyFill="1" applyAlignment="1">
      <alignment horizontal="center" vertical="center" wrapText="1"/>
    </xf>
    <xf numFmtId="4" fontId="0" fillId="6" borderId="0" xfId="0" applyNumberFormat="1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7" fillId="12" borderId="0" xfId="0" applyFont="1" applyFill="1"/>
    <xf numFmtId="0" fontId="7" fillId="7" borderId="11" xfId="0" applyFont="1" applyFill="1" applyBorder="1" applyAlignment="1" applyProtection="1">
      <alignment horizontal="left" vertical="center"/>
    </xf>
    <xf numFmtId="0" fontId="7" fillId="7" borderId="11" xfId="0" applyFont="1" applyFill="1" applyBorder="1" applyAlignment="1" applyProtection="1">
      <alignment horizontal="left" vertical="center" wrapText="1"/>
    </xf>
    <xf numFmtId="49" fontId="7" fillId="7" borderId="11" xfId="0" applyNumberFormat="1" applyFont="1" applyFill="1" applyBorder="1" applyAlignment="1" applyProtection="1">
      <alignment horizontal="left" vertical="center" wrapText="1"/>
    </xf>
    <xf numFmtId="0" fontId="8" fillId="12" borderId="0" xfId="0" applyFont="1" applyFill="1" applyBorder="1"/>
    <xf numFmtId="0" fontId="8" fillId="12" borderId="0" xfId="0" applyFont="1" applyFill="1" applyBorder="1" applyAlignment="1" applyProtection="1">
      <alignment wrapText="1"/>
      <protection locked="0"/>
    </xf>
    <xf numFmtId="0" fontId="8" fillId="6" borderId="139" xfId="0" applyFont="1" applyFill="1" applyBorder="1" applyProtection="1">
      <protection locked="0"/>
    </xf>
    <xf numFmtId="0" fontId="8" fillId="6" borderId="138" xfId="0" applyFont="1" applyFill="1" applyBorder="1" applyProtection="1">
      <protection locked="0"/>
    </xf>
    <xf numFmtId="0" fontId="8" fillId="6" borderId="143" xfId="0" applyNumberFormat="1" applyFont="1" applyFill="1" applyBorder="1" applyAlignment="1" applyProtection="1">
      <alignment horizontal="left" vertical="top" wrapText="1"/>
      <protection locked="0"/>
    </xf>
    <xf numFmtId="0" fontId="8" fillId="6" borderId="144" xfId="0" applyNumberFormat="1" applyFont="1" applyFill="1" applyBorder="1" applyAlignment="1" applyProtection="1">
      <alignment horizontal="left" vertical="top" wrapText="1"/>
      <protection locked="0"/>
    </xf>
    <xf numFmtId="0" fontId="8" fillId="12" borderId="145" xfId="0" applyFont="1" applyFill="1" applyBorder="1" applyAlignment="1" applyProtection="1">
      <alignment horizontal="center" vertical="center"/>
    </xf>
    <xf numFmtId="0" fontId="8" fillId="12" borderId="137" xfId="0" applyFont="1" applyFill="1" applyBorder="1" applyAlignment="1" applyProtection="1">
      <alignment horizontal="center" vertical="center"/>
    </xf>
    <xf numFmtId="0" fontId="8" fillId="12" borderId="42" xfId="0" applyFont="1" applyFill="1" applyBorder="1"/>
    <xf numFmtId="0" fontId="8" fillId="6" borderId="146" xfId="0" applyNumberFormat="1" applyFont="1" applyFill="1" applyBorder="1" applyAlignment="1" applyProtection="1">
      <alignment horizontal="left" vertical="center"/>
      <protection locked="0"/>
    </xf>
    <xf numFmtId="0" fontId="0" fillId="6" borderId="140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left" vertical="center" wrapText="1"/>
    </xf>
    <xf numFmtId="9" fontId="39" fillId="12" borderId="4" xfId="4" applyFont="1" applyFill="1" applyBorder="1" applyAlignment="1" applyProtection="1">
      <alignment vertical="center"/>
    </xf>
    <xf numFmtId="9" fontId="49" fillId="12" borderId="5" xfId="4" applyFont="1" applyFill="1" applyBorder="1" applyAlignment="1" applyProtection="1">
      <alignment horizontal="center" vertical="center"/>
    </xf>
    <xf numFmtId="14" fontId="50" fillId="2" borderId="0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9" fontId="0" fillId="6" borderId="134" xfId="0" applyNumberFormat="1" applyFill="1" applyBorder="1" applyAlignment="1" applyProtection="1">
      <alignment horizontal="left" vertical="center" wrapText="1"/>
      <protection locked="0"/>
    </xf>
    <xf numFmtId="169" fontId="0" fillId="0" borderId="1" xfId="0" applyNumberFormat="1" applyFill="1" applyBorder="1" applyAlignment="1" applyProtection="1">
      <alignment horizontal="center" vertical="center" wrapText="1"/>
      <protection locked="0"/>
    </xf>
    <xf numFmtId="169" fontId="0" fillId="0" borderId="113" xfId="0" applyNumberFormat="1" applyFill="1" applyBorder="1" applyAlignment="1" applyProtection="1">
      <alignment horizontal="center" vertical="center" wrapText="1"/>
      <protection locked="0"/>
    </xf>
    <xf numFmtId="0" fontId="8" fillId="12" borderId="13" xfId="0" applyFont="1" applyFill="1" applyBorder="1" applyAlignment="1" applyProtection="1">
      <alignment horizontal="center" vertical="center" wrapText="1"/>
    </xf>
    <xf numFmtId="0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14" fontId="8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49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12" borderId="20" xfId="0" applyFont="1" applyFill="1" applyBorder="1" applyAlignment="1" applyProtection="1">
      <alignment horizontal="right" vertical="center"/>
    </xf>
    <xf numFmtId="0" fontId="7" fillId="7" borderId="11" xfId="0" applyFont="1" applyFill="1" applyBorder="1" applyAlignment="1" applyProtection="1">
      <alignment horizontal="center" vertical="center" wrapText="1"/>
    </xf>
    <xf numFmtId="2" fontId="0" fillId="12" borderId="11" xfId="0" applyNumberFormat="1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8" fillId="6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49" fontId="8" fillId="6" borderId="12" xfId="0" applyNumberFormat="1" applyFont="1" applyFill="1" applyBorder="1" applyAlignment="1" applyProtection="1">
      <alignment horizontal="left" vertical="top" wrapText="1"/>
      <protection locked="0"/>
    </xf>
    <xf numFmtId="49" fontId="8" fillId="6" borderId="13" xfId="0" applyNumberFormat="1" applyFont="1" applyFill="1" applyBorder="1" applyAlignment="1" applyProtection="1">
      <alignment horizontal="left" vertical="top" wrapText="1"/>
      <protection locked="0"/>
    </xf>
    <xf numFmtId="49" fontId="8" fillId="6" borderId="14" xfId="0" applyNumberFormat="1" applyFont="1" applyFill="1" applyBorder="1" applyAlignment="1" applyProtection="1">
      <alignment horizontal="left" vertical="top" wrapText="1"/>
      <protection locked="0"/>
    </xf>
    <xf numFmtId="165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165" fontId="8" fillId="6" borderId="13" xfId="0" applyNumberFormat="1" applyFont="1" applyFill="1" applyBorder="1" applyAlignment="1" applyProtection="1">
      <alignment horizontal="left" vertical="center" wrapText="1"/>
      <protection locked="0"/>
    </xf>
    <xf numFmtId="165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left" vertical="center"/>
      <protection locked="0"/>
    </xf>
    <xf numFmtId="0" fontId="8" fillId="6" borderId="14" xfId="0" applyFont="1" applyFill="1" applyBorder="1" applyAlignment="1" applyProtection="1">
      <alignment horizontal="left" vertical="center"/>
      <protection locked="0"/>
    </xf>
    <xf numFmtId="0" fontId="7" fillId="12" borderId="20" xfId="0" applyFont="1" applyFill="1" applyBorder="1" applyAlignment="1" applyProtection="1">
      <alignment horizontal="right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1" fontId="8" fillId="6" borderId="12" xfId="0" applyNumberFormat="1" applyFont="1" applyFill="1" applyBorder="1" applyAlignment="1" applyProtection="1">
      <alignment horizontal="left" vertical="center" wrapText="1"/>
      <protection locked="0"/>
    </xf>
    <xf numFmtId="1" fontId="8" fillId="6" borderId="13" xfId="0" applyNumberFormat="1" applyFont="1" applyFill="1" applyBorder="1" applyAlignment="1" applyProtection="1">
      <alignment horizontal="left" vertical="center" wrapText="1"/>
      <protection locked="0"/>
    </xf>
    <xf numFmtId="1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12" borderId="20" xfId="0" applyFont="1" applyFill="1" applyBorder="1" applyAlignment="1" applyProtection="1">
      <alignment horizontal="left" vertical="center" wrapText="1"/>
    </xf>
    <xf numFmtId="0" fontId="1" fillId="12" borderId="0" xfId="0" applyFont="1" applyFill="1" applyBorder="1" applyAlignment="1" applyProtection="1">
      <alignment horizontal="left" vertical="center" wrapText="1"/>
    </xf>
    <xf numFmtId="0" fontId="2" fillId="12" borderId="20" xfId="0" applyFont="1" applyFill="1" applyBorder="1" applyAlignment="1" applyProtection="1">
      <alignment horizontal="left" vertical="center" wrapText="1"/>
    </xf>
    <xf numFmtId="0" fontId="2" fillId="12" borderId="0" xfId="0" applyFont="1" applyFill="1" applyBorder="1" applyAlignment="1" applyProtection="1">
      <alignment horizontal="left" vertical="center" wrapText="1"/>
    </xf>
    <xf numFmtId="0" fontId="7" fillId="7" borderId="12" xfId="0" applyFont="1" applyFill="1" applyBorder="1" applyAlignment="1" applyProtection="1">
      <alignment horizontal="left" vertical="center" wrapText="1"/>
    </xf>
    <xf numFmtId="0" fontId="7" fillId="7" borderId="13" xfId="0" applyFont="1" applyFill="1" applyBorder="1" applyAlignment="1" applyProtection="1">
      <alignment horizontal="lef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0" fontId="40" fillId="7" borderId="39" xfId="0" applyFont="1" applyFill="1" applyBorder="1" applyAlignment="1" applyProtection="1">
      <alignment horizontal="center" vertical="center"/>
    </xf>
    <xf numFmtId="0" fontId="40" fillId="7" borderId="141" xfId="0" applyFont="1" applyFill="1" applyBorder="1" applyAlignment="1" applyProtection="1">
      <alignment horizontal="center" vertical="center"/>
    </xf>
    <xf numFmtId="0" fontId="39" fillId="7" borderId="37" xfId="0" applyFont="1" applyFill="1" applyBorder="1" applyAlignment="1" applyProtection="1">
      <alignment horizontal="center" vertical="center" wrapText="1"/>
    </xf>
    <xf numFmtId="0" fontId="39" fillId="7" borderId="40" xfId="0" applyFont="1" applyFill="1" applyBorder="1" applyAlignment="1" applyProtection="1">
      <alignment horizontal="center" vertical="center" wrapText="1"/>
    </xf>
    <xf numFmtId="0" fontId="7" fillId="7" borderId="41" xfId="0" applyFont="1" applyFill="1" applyBorder="1" applyAlignment="1" applyProtection="1">
      <alignment horizontal="center" vertical="center" wrapText="1"/>
    </xf>
    <xf numFmtId="0" fontId="7" fillId="7" borderId="142" xfId="0" applyFont="1" applyFill="1" applyBorder="1" applyAlignment="1" applyProtection="1">
      <alignment horizontal="center" vertical="center" wrapText="1"/>
    </xf>
    <xf numFmtId="0" fontId="7" fillId="9" borderId="116" xfId="0" applyFont="1" applyFill="1" applyBorder="1" applyAlignment="1">
      <alignment horizontal="left" vertical="center" wrapText="1"/>
    </xf>
    <xf numFmtId="0" fontId="7" fillId="9" borderId="107" xfId="0" applyFont="1" applyFill="1" applyBorder="1" applyAlignment="1">
      <alignment horizontal="left" vertical="center" wrapText="1"/>
    </xf>
    <xf numFmtId="0" fontId="7" fillId="9" borderId="10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9" borderId="110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7" fillId="9" borderId="109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165" fontId="7" fillId="5" borderId="111" xfId="0" applyNumberFormat="1" applyFont="1" applyFill="1" applyBorder="1" applyAlignment="1">
      <alignment horizontal="left" vertical="center" wrapText="1"/>
    </xf>
    <xf numFmtId="165" fontId="7" fillId="5" borderId="4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63" xfId="0" applyNumberFormat="1" applyFont="1" applyFill="1" applyBorder="1" applyAlignment="1">
      <alignment horizontal="center" vertical="center" wrapText="1"/>
    </xf>
    <xf numFmtId="4" fontId="7" fillId="2" borderId="64" xfId="0" applyNumberFormat="1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165" fontId="7" fillId="5" borderId="129" xfId="0" applyNumberFormat="1" applyFont="1" applyFill="1" applyBorder="1" applyAlignment="1" applyProtection="1">
      <alignment horizontal="left" vertical="center" wrapText="1"/>
    </xf>
    <xf numFmtId="165" fontId="7" fillId="5" borderId="15" xfId="0" applyNumberFormat="1" applyFont="1" applyFill="1" applyBorder="1" applyAlignment="1" applyProtection="1">
      <alignment horizontal="left" vertical="center" wrapText="1"/>
    </xf>
    <xf numFmtId="4" fontId="7" fillId="10" borderId="126" xfId="0" applyNumberFormat="1" applyFont="1" applyFill="1" applyBorder="1" applyAlignment="1" applyProtection="1">
      <alignment horizontal="center" vertical="center" wrapText="1"/>
    </xf>
    <xf numFmtId="4" fontId="7" fillId="10" borderId="124" xfId="0" applyNumberFormat="1" applyFont="1" applyFill="1" applyBorder="1" applyAlignment="1" applyProtection="1">
      <alignment horizontal="center" vertical="center" wrapText="1"/>
    </xf>
    <xf numFmtId="0" fontId="7" fillId="10" borderId="126" xfId="0" applyFont="1" applyFill="1" applyBorder="1" applyAlignment="1" applyProtection="1">
      <alignment horizontal="center" vertical="center" wrapText="1"/>
    </xf>
    <xf numFmtId="0" fontId="7" fillId="10" borderId="124" xfId="0" applyFont="1" applyFill="1" applyBorder="1" applyAlignment="1" applyProtection="1">
      <alignment horizontal="center" vertical="center" wrapText="1"/>
    </xf>
    <xf numFmtId="2" fontId="7" fillId="10" borderId="126" xfId="0" applyNumberFormat="1" applyFont="1" applyFill="1" applyBorder="1" applyAlignment="1" applyProtection="1">
      <alignment horizontal="center" vertical="center" wrapText="1"/>
    </xf>
    <xf numFmtId="2" fontId="7" fillId="10" borderId="124" xfId="0" applyNumberFormat="1" applyFont="1" applyFill="1" applyBorder="1" applyAlignment="1" applyProtection="1">
      <alignment horizontal="center" vertical="center" wrapText="1"/>
    </xf>
    <xf numFmtId="4" fontId="7" fillId="9" borderId="126" xfId="0" applyNumberFormat="1" applyFont="1" applyFill="1" applyBorder="1" applyAlignment="1" applyProtection="1">
      <alignment horizontal="center" vertical="center" wrapText="1"/>
    </xf>
    <xf numFmtId="4" fontId="7" fillId="9" borderId="124" xfId="0" applyNumberFormat="1" applyFont="1" applyFill="1" applyBorder="1" applyAlignment="1" applyProtection="1">
      <alignment horizontal="center" vertical="center" wrapText="1"/>
    </xf>
    <xf numFmtId="4" fontId="7" fillId="11" borderId="126" xfId="0" applyNumberFormat="1" applyFont="1" applyFill="1" applyBorder="1" applyAlignment="1" applyProtection="1">
      <alignment horizontal="center" vertical="center" wrapText="1"/>
    </xf>
    <xf numFmtId="4" fontId="7" fillId="11" borderId="124" xfId="0" applyNumberFormat="1" applyFont="1" applyFill="1" applyBorder="1" applyAlignment="1" applyProtection="1">
      <alignment horizontal="center" vertical="center" wrapText="1"/>
    </xf>
    <xf numFmtId="49" fontId="7" fillId="11" borderId="126" xfId="0" applyNumberFormat="1" applyFont="1" applyFill="1" applyBorder="1" applyAlignment="1" applyProtection="1">
      <alignment horizontal="center" vertical="center" wrapText="1"/>
    </xf>
    <xf numFmtId="49" fontId="7" fillId="11" borderId="124" xfId="0" applyNumberFormat="1" applyFont="1" applyFill="1" applyBorder="1" applyAlignment="1" applyProtection="1">
      <alignment horizontal="center" vertical="center" wrapText="1"/>
    </xf>
    <xf numFmtId="0" fontId="7" fillId="11" borderId="126" xfId="0" applyFont="1" applyFill="1" applyBorder="1" applyAlignment="1" applyProtection="1">
      <alignment horizontal="center" vertical="center" wrapText="1"/>
    </xf>
    <xf numFmtId="0" fontId="7" fillId="11" borderId="124" xfId="0" applyFont="1" applyFill="1" applyBorder="1" applyAlignment="1" applyProtection="1">
      <alignment horizontal="center" vertical="center" wrapText="1"/>
    </xf>
    <xf numFmtId="0" fontId="7" fillId="2" borderId="118" xfId="0" applyFont="1" applyFill="1" applyBorder="1" applyAlignment="1" applyProtection="1">
      <alignment horizontal="center" vertical="center" wrapText="1"/>
    </xf>
    <xf numFmtId="0" fontId="7" fillId="2" borderId="120" xfId="0" applyFont="1" applyFill="1" applyBorder="1" applyAlignment="1" applyProtection="1">
      <alignment horizontal="center" vertical="center" wrapText="1"/>
    </xf>
    <xf numFmtId="0" fontId="7" fillId="2" borderId="123" xfId="0" applyFont="1" applyFill="1" applyBorder="1" applyAlignment="1" applyProtection="1">
      <alignment horizontal="center" vertical="center" wrapText="1"/>
    </xf>
    <xf numFmtId="0" fontId="7" fillId="2" borderId="119" xfId="0" applyFont="1" applyFill="1" applyBorder="1" applyAlignment="1" applyProtection="1">
      <alignment horizontal="center" vertical="center" wrapText="1"/>
    </xf>
    <xf numFmtId="0" fontId="7" fillId="2" borderId="121" xfId="0" applyFont="1" applyFill="1" applyBorder="1" applyAlignment="1" applyProtection="1">
      <alignment horizontal="center" vertical="center" wrapText="1"/>
    </xf>
    <xf numFmtId="0" fontId="7" fillId="2" borderId="124" xfId="0" applyFont="1" applyFill="1" applyBorder="1" applyAlignment="1" applyProtection="1">
      <alignment horizontal="center" vertical="center" wrapText="1"/>
    </xf>
    <xf numFmtId="0" fontId="7" fillId="2" borderId="128" xfId="0" applyFont="1" applyFill="1" applyBorder="1" applyAlignment="1" applyProtection="1">
      <alignment horizontal="center" vertical="center" wrapText="1"/>
    </xf>
    <xf numFmtId="0" fontId="7" fillId="2" borderId="102" xfId="0" applyFont="1" applyFill="1" applyBorder="1" applyAlignment="1" applyProtection="1">
      <alignment horizontal="left" vertical="center" wrapText="1"/>
    </xf>
    <xf numFmtId="0" fontId="7" fillId="11" borderId="102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26" xfId="0" applyNumberFormat="1" applyFont="1" applyFill="1" applyBorder="1" applyAlignment="1" applyProtection="1">
      <alignment horizontal="center" vertical="center" wrapText="1"/>
    </xf>
    <xf numFmtId="4" fontId="7" fillId="2" borderId="124" xfId="0" applyNumberFormat="1" applyFont="1" applyFill="1" applyBorder="1" applyAlignment="1" applyProtection="1">
      <alignment horizontal="center" vertical="center" wrapText="1"/>
    </xf>
    <xf numFmtId="0" fontId="11" fillId="9" borderId="102" xfId="0" applyFont="1" applyFill="1" applyBorder="1" applyAlignment="1" applyProtection="1">
      <alignment horizontal="left" vertical="center" wrapText="1"/>
    </xf>
    <xf numFmtId="0" fontId="11" fillId="9" borderId="117" xfId="0" applyFont="1" applyFill="1" applyBorder="1" applyAlignment="1" applyProtection="1">
      <alignment horizontal="left" vertical="center" wrapText="1"/>
    </xf>
    <xf numFmtId="49" fontId="7" fillId="2" borderId="126" xfId="0" applyNumberFormat="1" applyFont="1" applyFill="1" applyBorder="1" applyAlignment="1" applyProtection="1">
      <alignment horizontal="center" vertical="center" wrapText="1"/>
    </xf>
    <xf numFmtId="49" fontId="7" fillId="2" borderId="124" xfId="0" applyNumberFormat="1" applyFont="1" applyFill="1" applyBorder="1" applyAlignment="1" applyProtection="1">
      <alignment horizontal="center" vertical="center" wrapText="1"/>
    </xf>
    <xf numFmtId="2" fontId="7" fillId="9" borderId="126" xfId="0" applyNumberFormat="1" applyFont="1" applyFill="1" applyBorder="1" applyAlignment="1" applyProtection="1">
      <alignment horizontal="center" vertical="center" wrapText="1"/>
    </xf>
    <xf numFmtId="2" fontId="7" fillId="9" borderId="124" xfId="0" applyNumberFormat="1" applyFont="1" applyFill="1" applyBorder="1" applyAlignment="1" applyProtection="1">
      <alignment horizontal="center" vertical="center" wrapText="1"/>
    </xf>
    <xf numFmtId="0" fontId="7" fillId="9" borderId="127" xfId="0" applyFont="1" applyFill="1" applyBorder="1" applyAlignment="1" applyProtection="1">
      <alignment horizontal="center" vertical="center" wrapText="1"/>
    </xf>
    <xf numFmtId="0" fontId="7" fillId="9" borderId="125" xfId="0" applyFont="1" applyFill="1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93" xfId="0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</xf>
    <xf numFmtId="14" fontId="37" fillId="2" borderId="0" xfId="0" applyNumberFormat="1" applyFont="1" applyFill="1" applyBorder="1" applyAlignment="1" applyProtection="1">
      <alignment horizontal="center" vertical="center" wrapText="1"/>
    </xf>
    <xf numFmtId="14" fontId="0" fillId="6" borderId="5" xfId="0" applyNumberFormat="1" applyFill="1" applyBorder="1" applyAlignment="1" applyProtection="1">
      <alignment horizontal="center" vertical="center" wrapText="1"/>
    </xf>
    <xf numFmtId="14" fontId="0" fillId="6" borderId="4" xfId="0" applyNumberFormat="1" applyFill="1" applyBorder="1" applyAlignment="1" applyProtection="1">
      <alignment horizontal="center" vertical="center" wrapText="1"/>
    </xf>
    <xf numFmtId="14" fontId="0" fillId="6" borderId="2" xfId="0" applyNumberFormat="1" applyFill="1" applyBorder="1" applyAlignment="1" applyProtection="1">
      <alignment horizontal="center" vertical="center" wrapText="1"/>
    </xf>
    <xf numFmtId="14" fontId="0" fillId="6" borderId="62" xfId="0" applyNumberForma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11" fillId="6" borderId="59" xfId="0" applyFont="1" applyFill="1" applyBorder="1" applyAlignment="1" applyProtection="1">
      <alignment horizontal="center" vertical="center" wrapText="1"/>
    </xf>
    <xf numFmtId="0" fontId="11" fillId="6" borderId="93" xfId="0" applyFont="1" applyFill="1" applyBorder="1" applyAlignment="1" applyProtection="1">
      <alignment horizontal="center" vertical="center" wrapText="1"/>
    </xf>
    <xf numFmtId="0" fontId="11" fillId="6" borderId="60" xfId="0" applyFont="1" applyFill="1" applyBorder="1" applyAlignment="1" applyProtection="1">
      <alignment horizontal="center" vertical="center" wrapText="1"/>
    </xf>
    <xf numFmtId="4" fontId="21" fillId="2" borderId="37" xfId="0" applyNumberFormat="1" applyFont="1" applyFill="1" applyBorder="1" applyAlignment="1" applyProtection="1">
      <alignment horizontal="left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0" fontId="10" fillId="9" borderId="69" xfId="0" applyFont="1" applyFill="1" applyBorder="1" applyAlignment="1" applyProtection="1">
      <alignment horizontal="center" vertical="center" wrapText="1"/>
    </xf>
    <xf numFmtId="0" fontId="10" fillId="9" borderId="71" xfId="0" applyFont="1" applyFill="1" applyBorder="1" applyAlignment="1" applyProtection="1">
      <alignment horizontal="center" vertical="center" wrapText="1"/>
    </xf>
    <xf numFmtId="0" fontId="10" fillId="2" borderId="69" xfId="0" applyFont="1" applyFill="1" applyBorder="1" applyAlignment="1" applyProtection="1">
      <alignment horizontal="center" vertical="center" wrapText="1"/>
    </xf>
    <xf numFmtId="0" fontId="10" fillId="2" borderId="71" xfId="0" applyFont="1" applyFill="1" applyBorder="1" applyAlignment="1" applyProtection="1">
      <alignment horizontal="center" vertical="center" wrapText="1"/>
    </xf>
    <xf numFmtId="4" fontId="9" fillId="2" borderId="23" xfId="0" applyNumberFormat="1" applyFont="1" applyFill="1" applyBorder="1" applyAlignment="1" applyProtection="1">
      <alignment horizontal="center" wrapText="1"/>
    </xf>
    <xf numFmtId="4" fontId="9" fillId="2" borderId="24" xfId="0" applyNumberFormat="1" applyFont="1" applyFill="1" applyBorder="1" applyAlignment="1" applyProtection="1">
      <alignment horizontal="center" wrapText="1"/>
    </xf>
    <xf numFmtId="4" fontId="9" fillId="2" borderId="67" xfId="0" applyNumberFormat="1" applyFont="1" applyFill="1" applyBorder="1" applyAlignment="1" applyProtection="1">
      <alignment horizont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39" xfId="0" applyFont="1" applyFill="1" applyBorder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10" fillId="9" borderId="39" xfId="0" applyFont="1" applyFill="1" applyBorder="1" applyAlignment="1" applyProtection="1">
      <alignment horizontal="center" vertical="center" wrapText="1"/>
    </xf>
    <xf numFmtId="0" fontId="10" fillId="9" borderId="37" xfId="0" applyFont="1" applyFill="1" applyBorder="1" applyAlignment="1" applyProtection="1">
      <alignment horizontal="center" vertical="center" wrapText="1"/>
    </xf>
    <xf numFmtId="0" fontId="10" fillId="9" borderId="4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58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70" xfId="0" applyFont="1" applyFill="1" applyBorder="1" applyAlignment="1" applyProtection="1">
      <alignment horizontal="center" vertical="center" wrapText="1"/>
    </xf>
    <xf numFmtId="0" fontId="9" fillId="2" borderId="72" xfId="0" applyFont="1" applyFill="1" applyBorder="1" applyAlignment="1" applyProtection="1">
      <alignment horizontal="center" vertical="center" wrapText="1"/>
    </xf>
    <xf numFmtId="0" fontId="9" fillId="2" borderId="73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14" fontId="38" fillId="13" borderId="0" xfId="0" applyNumberFormat="1" applyFont="1" applyFill="1" applyBorder="1" applyAlignment="1" applyProtection="1">
      <alignment horizontal="left" vertical="center"/>
    </xf>
    <xf numFmtId="14" fontId="40" fillId="12" borderId="41" xfId="0" applyNumberFormat="1" applyFont="1" applyFill="1" applyBorder="1" applyAlignment="1" applyProtection="1">
      <alignment horizontal="center" vertical="center" wrapText="1"/>
    </xf>
    <xf numFmtId="14" fontId="40" fillId="14" borderId="41" xfId="0" applyNumberFormat="1" applyFont="1" applyFill="1" applyBorder="1" applyAlignment="1" applyProtection="1">
      <alignment horizontal="center" vertical="center" wrapText="1"/>
    </xf>
    <xf numFmtId="14" fontId="40" fillId="14" borderId="41" xfId="0" applyNumberFormat="1" applyFont="1" applyFill="1" applyBorder="1" applyAlignment="1" applyProtection="1">
      <alignment horizontal="center" vertical="center"/>
    </xf>
    <xf numFmtId="14" fontId="40" fillId="12" borderId="41" xfId="0" applyNumberFormat="1" applyFont="1" applyFill="1" applyBorder="1" applyAlignment="1" applyProtection="1">
      <alignment horizontal="center" vertical="center"/>
    </xf>
    <xf numFmtId="0" fontId="51" fillId="2" borderId="147" xfId="0" applyFont="1" applyFill="1" applyBorder="1" applyAlignment="1" applyProtection="1">
      <alignment horizontal="left" vertical="center"/>
    </xf>
  </cellXfs>
  <cellStyles count="6">
    <cellStyle name="Comma 2" xfId="1"/>
    <cellStyle name="Currency" xfId="5" builtinId="4"/>
    <cellStyle name="Normal" xfId="0" builtinId="0"/>
    <cellStyle name="Percent" xfId="4" builtinId="5"/>
    <cellStyle name="Κανονικό 2 6" xfId="2"/>
    <cellStyle name="Κανονικό 2 7" xfId="3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b/>
        <i val="0"/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7"/>
      </font>
    </dxf>
  </dxfs>
  <tableStyles count="0" defaultTableStyle="TableStyleMedium2" defaultPivotStyle="PivotStyleLight16"/>
  <colors>
    <mruColors>
      <color rgb="FFFF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608321</xdr:colOff>
      <xdr:row>0</xdr:row>
      <xdr:rowOff>0</xdr:rowOff>
    </xdr:from>
    <xdr:to>
      <xdr:col>9</xdr:col>
      <xdr:colOff>57712</xdr:colOff>
      <xdr:row>3</xdr:row>
      <xdr:rowOff>123185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046" y="0"/>
          <a:ext cx="3173666" cy="1075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209550</xdr:rowOff>
        </xdr:from>
        <xdr:to>
          <xdr:col>0</xdr:col>
          <xdr:colOff>1228725</xdr:colOff>
          <xdr:row>2</xdr:row>
          <xdr:rowOff>314325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er_files/&#935;&#935;&#935;&#935;_2&#951;&#916;&#917;&#928;_&#924;&#941;&#961;&#959;&#962;%20&#915;%20-%20&#913;&#957;&#945;&#966;&#959;&#961;&#940;%20&#927;&#953;&#954;&#959;&#957;&#959;&#956;&#953;&#954;&#959;&#973;%20&#945;&#957;&#964;&#953;&#954;&#949;&#953;&#956;&#941;&#957;&#959;&#965;_v1_&#926;&#917;&#922;&#923;&#917;&#921;&#916;&#937;&#932;&#9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1. ΓΕΝΙΚΑ ΣΤΟΙΧΕΙΑ ΕΡΓΟΥ"/>
      <sheetName val="Φ2. ΜΕΛΗ ΟΜΑΔΑΣ"/>
      <sheetName val="Φ3. ΔΑΠΑΝΕΣ ΜΕΛΩΝ ΕΡ-ΚΗΣ ΟΜΑΔΑΣ"/>
      <sheetName val="Φ4. ΔΗΛΩΘΕΙΣΕΣ ΔΑΠΑΝΕΣ"/>
      <sheetName val="Φ5. ΠΙΝΑΚΑΣ ΔΑΠΑΝΩΝ"/>
      <sheetName val="Φ6. ΠΙΝΑΚΑΣ ΣΥΝΗΜΜΕΝΩΝ"/>
    </sheetNames>
    <sheetDataSet>
      <sheetData sheetId="0"/>
      <sheetData sheetId="1">
        <row r="3">
          <cell r="A3">
            <v>1</v>
          </cell>
          <cell r="B3"/>
          <cell r="C3"/>
        </row>
        <row r="4">
          <cell r="A4">
            <v>2</v>
          </cell>
          <cell r="B4"/>
          <cell r="C4"/>
        </row>
        <row r="5">
          <cell r="A5">
            <v>3</v>
          </cell>
          <cell r="B5"/>
          <cell r="C5"/>
        </row>
        <row r="6">
          <cell r="A6">
            <v>4</v>
          </cell>
          <cell r="B6"/>
          <cell r="C6"/>
        </row>
        <row r="7">
          <cell r="A7">
            <v>5</v>
          </cell>
          <cell r="B7"/>
          <cell r="C7"/>
        </row>
        <row r="8">
          <cell r="A8">
            <v>6</v>
          </cell>
          <cell r="B8"/>
          <cell r="C8"/>
        </row>
        <row r="9">
          <cell r="A9">
            <v>7</v>
          </cell>
          <cell r="B9"/>
          <cell r="C9"/>
        </row>
        <row r="10">
          <cell r="A10">
            <v>8</v>
          </cell>
          <cell r="B10"/>
          <cell r="C10"/>
        </row>
        <row r="11">
          <cell r="A11">
            <v>9</v>
          </cell>
          <cell r="B11"/>
          <cell r="C11"/>
        </row>
        <row r="12">
          <cell r="A12">
            <v>10</v>
          </cell>
          <cell r="B12"/>
          <cell r="C12"/>
        </row>
        <row r="13">
          <cell r="A13">
            <v>11</v>
          </cell>
          <cell r="B13"/>
          <cell r="C13"/>
        </row>
        <row r="14">
          <cell r="A14">
            <v>12</v>
          </cell>
          <cell r="B14"/>
          <cell r="C14"/>
        </row>
        <row r="15">
          <cell r="A15">
            <v>13</v>
          </cell>
          <cell r="B15"/>
          <cell r="C15"/>
        </row>
        <row r="16">
          <cell r="A16">
            <v>14</v>
          </cell>
          <cell r="B16"/>
          <cell r="C16"/>
        </row>
        <row r="17">
          <cell r="A17">
            <v>15</v>
          </cell>
          <cell r="B17"/>
          <cell r="C17"/>
        </row>
        <row r="18">
          <cell r="A18">
            <v>16</v>
          </cell>
          <cell r="B18"/>
          <cell r="C18"/>
        </row>
        <row r="19">
          <cell r="A19">
            <v>17</v>
          </cell>
          <cell r="B19"/>
          <cell r="C19"/>
        </row>
        <row r="20">
          <cell r="A20">
            <v>18</v>
          </cell>
          <cell r="B20"/>
          <cell r="C20"/>
        </row>
        <row r="21">
          <cell r="A21">
            <v>19</v>
          </cell>
          <cell r="B21"/>
          <cell r="C21"/>
        </row>
        <row r="22">
          <cell r="A22">
            <v>20</v>
          </cell>
          <cell r="B22"/>
          <cell r="C22"/>
        </row>
        <row r="23">
          <cell r="A23">
            <v>21</v>
          </cell>
          <cell r="B23"/>
          <cell r="C23"/>
        </row>
        <row r="24">
          <cell r="A24">
            <v>22</v>
          </cell>
          <cell r="B24"/>
          <cell r="C24"/>
        </row>
        <row r="25">
          <cell r="A25">
            <v>23</v>
          </cell>
          <cell r="B25"/>
          <cell r="C25"/>
        </row>
        <row r="26">
          <cell r="A26">
            <v>24</v>
          </cell>
          <cell r="B26"/>
          <cell r="C26"/>
        </row>
        <row r="27">
          <cell r="A27">
            <v>25</v>
          </cell>
          <cell r="B27"/>
          <cell r="C27"/>
        </row>
        <row r="28">
          <cell r="A28">
            <v>26</v>
          </cell>
          <cell r="B28"/>
          <cell r="C28"/>
        </row>
        <row r="29">
          <cell r="A29">
            <v>27</v>
          </cell>
          <cell r="B29"/>
          <cell r="C29"/>
        </row>
        <row r="30">
          <cell r="A30">
            <v>28</v>
          </cell>
          <cell r="B30"/>
          <cell r="C30"/>
        </row>
        <row r="31">
          <cell r="A31">
            <v>29</v>
          </cell>
          <cell r="B31"/>
          <cell r="C31"/>
        </row>
        <row r="32">
          <cell r="A32">
            <v>30</v>
          </cell>
          <cell r="B32"/>
          <cell r="C32"/>
        </row>
        <row r="33">
          <cell r="A33">
            <v>31</v>
          </cell>
          <cell r="B33"/>
          <cell r="C33"/>
        </row>
        <row r="34">
          <cell r="A34">
            <v>32</v>
          </cell>
          <cell r="B34"/>
          <cell r="C34"/>
        </row>
        <row r="35">
          <cell r="A35">
            <v>33</v>
          </cell>
          <cell r="B35"/>
          <cell r="C35"/>
        </row>
        <row r="36">
          <cell r="A36">
            <v>34</v>
          </cell>
          <cell r="B36"/>
          <cell r="C36"/>
        </row>
        <row r="37">
          <cell r="A37">
            <v>35</v>
          </cell>
          <cell r="B37"/>
          <cell r="C37"/>
        </row>
        <row r="38">
          <cell r="A38">
            <v>36</v>
          </cell>
          <cell r="B38"/>
          <cell r="C38"/>
        </row>
        <row r="39">
          <cell r="A39">
            <v>37</v>
          </cell>
          <cell r="B39"/>
          <cell r="C39"/>
        </row>
        <row r="40">
          <cell r="A40">
            <v>38</v>
          </cell>
          <cell r="B40"/>
          <cell r="C40"/>
        </row>
        <row r="41">
          <cell r="A41">
            <v>39</v>
          </cell>
          <cell r="B41"/>
          <cell r="C41"/>
        </row>
        <row r="42">
          <cell r="A42">
            <v>40</v>
          </cell>
          <cell r="B42"/>
          <cell r="C42"/>
        </row>
        <row r="43">
          <cell r="A43">
            <v>41</v>
          </cell>
          <cell r="B43"/>
          <cell r="C43"/>
        </row>
        <row r="44">
          <cell r="A44">
            <v>42</v>
          </cell>
          <cell r="B44"/>
          <cell r="C44"/>
        </row>
        <row r="45">
          <cell r="A45">
            <v>43</v>
          </cell>
          <cell r="B45"/>
          <cell r="C45"/>
        </row>
        <row r="46">
          <cell r="A46">
            <v>44</v>
          </cell>
          <cell r="B46"/>
          <cell r="C46"/>
        </row>
        <row r="47">
          <cell r="A47">
            <v>45</v>
          </cell>
          <cell r="B47"/>
          <cell r="C47"/>
        </row>
        <row r="48">
          <cell r="A48">
            <v>46</v>
          </cell>
          <cell r="B48"/>
          <cell r="C48"/>
        </row>
        <row r="49">
          <cell r="A49">
            <v>47</v>
          </cell>
          <cell r="B49"/>
          <cell r="C49"/>
        </row>
        <row r="50">
          <cell r="A50">
            <v>48</v>
          </cell>
          <cell r="B50"/>
          <cell r="C50"/>
        </row>
        <row r="51">
          <cell r="A51">
            <v>49</v>
          </cell>
          <cell r="B51"/>
          <cell r="C51"/>
        </row>
        <row r="52">
          <cell r="A52">
            <v>50</v>
          </cell>
          <cell r="B52"/>
          <cell r="C52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Y1280"/>
  <sheetViews>
    <sheetView tabSelected="1" view="pageBreakPreview" topLeftCell="A3" zoomScale="55" zoomScaleNormal="55" zoomScaleSheetLayoutView="55" workbookViewId="0">
      <selection activeCell="D12" sqref="D12"/>
    </sheetView>
  </sheetViews>
  <sheetFormatPr defaultColWidth="0" defaultRowHeight="15" zeroHeight="1" x14ac:dyDescent="0.25"/>
  <cols>
    <col min="1" max="1" width="31.7109375" customWidth="1"/>
    <col min="2" max="2" width="3.140625" customWidth="1"/>
    <col min="3" max="3" width="20.5703125" customWidth="1"/>
    <col min="4" max="4" width="17.28515625" customWidth="1"/>
    <col min="5" max="5" width="15" customWidth="1"/>
    <col min="6" max="6" width="15.85546875" customWidth="1"/>
    <col min="7" max="7" width="21.85546875" customWidth="1"/>
    <col min="8" max="8" width="12.42578125" customWidth="1"/>
    <col min="9" max="9" width="21.5703125" customWidth="1"/>
    <col min="10" max="10" width="2.7109375" customWidth="1"/>
    <col min="11" max="11" width="2.5703125" style="15" customWidth="1"/>
    <col min="12" max="51" width="0" hidden="1" customWidth="1"/>
    <col min="52" max="68" width="9.140625" hidden="1" customWidth="1"/>
    <col min="69" max="155" width="0" hidden="1" customWidth="1"/>
    <col min="156" max="16384" width="9.140625" hidden="1"/>
  </cols>
  <sheetData>
    <row r="1" spans="1:155" ht="29.25" customHeight="1" thickTop="1" x14ac:dyDescent="0.25">
      <c r="A1" s="166"/>
      <c r="B1" s="167"/>
      <c r="C1" s="168"/>
      <c r="D1" s="168"/>
      <c r="E1" s="168"/>
      <c r="F1" s="168"/>
      <c r="G1" s="168"/>
      <c r="H1" s="168"/>
      <c r="I1" s="168"/>
      <c r="J1" s="16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 t="s">
        <v>46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</row>
    <row r="2" spans="1:155" ht="16.149999999999999" customHeight="1" x14ac:dyDescent="0.25">
      <c r="A2" s="170"/>
      <c r="B2" s="171"/>
      <c r="C2" s="172"/>
      <c r="D2" s="172"/>
      <c r="E2" s="172"/>
      <c r="F2" s="172"/>
      <c r="G2" s="172"/>
      <c r="H2" s="172"/>
      <c r="I2" s="172"/>
      <c r="J2" s="17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 t="s">
        <v>47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</row>
    <row r="3" spans="1:155" ht="30" customHeight="1" x14ac:dyDescent="0.25">
      <c r="A3" s="170"/>
      <c r="B3" s="171"/>
      <c r="C3" s="172"/>
      <c r="D3" s="172"/>
      <c r="E3" s="172"/>
      <c r="F3" s="172"/>
      <c r="G3" s="172"/>
      <c r="H3" s="172"/>
      <c r="I3" s="172"/>
      <c r="J3" s="17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 t="s">
        <v>48</v>
      </c>
      <c r="BB3" s="15"/>
      <c r="BC3" s="15"/>
      <c r="BD3" s="15" t="str">
        <f>+UPPER(BE3)</f>
        <v>ΑΡΙΣΤΟΤΕΛΕΙΟ ΠΑΝΕΠΙΣΤΗΜΙΟ ΘΕΣΣΑΛΟΝΙΚΗΣ</v>
      </c>
      <c r="BE3" s="15" t="s">
        <v>74</v>
      </c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</row>
    <row r="4" spans="1:155" ht="21" customHeight="1" x14ac:dyDescent="0.25">
      <c r="A4" s="474" t="s">
        <v>0</v>
      </c>
      <c r="B4" s="475"/>
      <c r="C4" s="475"/>
      <c r="D4" s="475"/>
      <c r="E4" s="475"/>
      <c r="F4" s="172"/>
      <c r="G4" s="172"/>
      <c r="H4" s="172"/>
      <c r="I4" s="172"/>
      <c r="J4" s="17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 t="s">
        <v>49</v>
      </c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</row>
    <row r="5" spans="1:155" ht="21" customHeight="1" x14ac:dyDescent="0.25">
      <c r="A5" s="474" t="s">
        <v>198</v>
      </c>
      <c r="B5" s="475"/>
      <c r="C5" s="475"/>
      <c r="D5" s="475"/>
      <c r="E5" s="475"/>
      <c r="F5" s="172"/>
      <c r="G5" s="172"/>
      <c r="H5" s="172"/>
      <c r="I5" s="172"/>
      <c r="J5" s="17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 t="s">
        <v>50</v>
      </c>
      <c r="BB5" s="15"/>
      <c r="BC5" s="15"/>
      <c r="BD5" s="15" t="s">
        <v>75</v>
      </c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</row>
    <row r="6" spans="1:155" ht="21" customHeight="1" x14ac:dyDescent="0.25">
      <c r="A6" s="474" t="s">
        <v>96</v>
      </c>
      <c r="B6" s="475"/>
      <c r="C6" s="475"/>
      <c r="D6" s="475"/>
      <c r="E6" s="475"/>
      <c r="F6" s="172"/>
      <c r="G6" s="172"/>
      <c r="H6" s="172"/>
      <c r="I6" s="172"/>
      <c r="J6" s="173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 t="s">
        <v>51</v>
      </c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</row>
    <row r="7" spans="1:155" ht="21" customHeight="1" x14ac:dyDescent="0.25">
      <c r="A7" s="476" t="s">
        <v>97</v>
      </c>
      <c r="B7" s="477"/>
      <c r="C7" s="477"/>
      <c r="D7" s="477"/>
      <c r="E7" s="477"/>
      <c r="F7" s="172"/>
      <c r="G7" s="172"/>
      <c r="H7" s="172"/>
      <c r="I7" s="172"/>
      <c r="J7" s="17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 t="s">
        <v>52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s="174"/>
      <c r="B8" s="175"/>
      <c r="C8" s="175"/>
      <c r="D8" s="175"/>
      <c r="E8" s="175"/>
      <c r="F8" s="172"/>
      <c r="G8" s="172"/>
      <c r="H8" s="172"/>
      <c r="I8" s="172"/>
      <c r="J8" s="17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 t="s">
        <v>53</v>
      </c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</row>
    <row r="9" spans="1:155" ht="15.75" thickBot="1" x14ac:dyDescent="0.3">
      <c r="A9" s="170"/>
      <c r="B9" s="172"/>
      <c r="C9" s="172"/>
      <c r="D9" s="172"/>
      <c r="E9" s="172"/>
      <c r="F9" s="172"/>
      <c r="G9" s="172"/>
      <c r="H9" s="172"/>
      <c r="I9" s="172"/>
      <c r="J9" s="17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 t="s">
        <v>54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</row>
    <row r="10" spans="1:155" s="2" customFormat="1" ht="36.6" customHeight="1" thickTop="1" thickBot="1" x14ac:dyDescent="0.3">
      <c r="A10" s="176" t="s">
        <v>1</v>
      </c>
      <c r="B10" s="177"/>
      <c r="C10" s="478" t="s">
        <v>152</v>
      </c>
      <c r="D10" s="479"/>
      <c r="E10" s="479"/>
      <c r="F10" s="479"/>
      <c r="G10" s="479"/>
      <c r="H10" s="479"/>
      <c r="I10" s="479"/>
      <c r="J10" s="480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 t="s">
        <v>153</v>
      </c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</row>
    <row r="11" spans="1:155" s="2" customFormat="1" ht="61.5" thickTop="1" thickBot="1" x14ac:dyDescent="0.3">
      <c r="A11" s="178"/>
      <c r="B11" s="179"/>
      <c r="C11" s="180"/>
      <c r="D11" s="180"/>
      <c r="E11" s="180"/>
      <c r="F11" s="443"/>
      <c r="G11" s="179"/>
      <c r="H11" s="179"/>
      <c r="I11" s="179"/>
      <c r="J11" s="18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 t="s">
        <v>55</v>
      </c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</row>
    <row r="12" spans="1:155" s="2" customFormat="1" ht="22.15" customHeight="1" thickTop="1" thickBot="1" x14ac:dyDescent="0.3">
      <c r="A12" s="311" t="s">
        <v>5</v>
      </c>
      <c r="B12" s="182"/>
      <c r="C12" s="183" t="s">
        <v>38</v>
      </c>
      <c r="D12" s="445"/>
      <c r="E12" s="184" t="s">
        <v>39</v>
      </c>
      <c r="F12" s="444"/>
      <c r="G12" s="185"/>
      <c r="H12" s="185"/>
      <c r="I12" s="185"/>
      <c r="J12" s="18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 t="s">
        <v>75</v>
      </c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</row>
    <row r="13" spans="1:155" s="2" customFormat="1" ht="10.9" customHeight="1" thickTop="1" thickBot="1" x14ac:dyDescent="0.3">
      <c r="A13" s="311"/>
      <c r="B13" s="182"/>
      <c r="C13" s="187"/>
      <c r="D13" s="187"/>
      <c r="E13" s="187"/>
      <c r="F13" s="187"/>
      <c r="G13" s="188"/>
      <c r="H13" s="188"/>
      <c r="I13" s="188"/>
      <c r="J13" s="189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 t="s">
        <v>56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</row>
    <row r="14" spans="1:155" s="2" customFormat="1" ht="23.45" customHeight="1" thickTop="1" thickBot="1" x14ac:dyDescent="0.3">
      <c r="A14" s="311" t="s">
        <v>2</v>
      </c>
      <c r="B14" s="182"/>
      <c r="C14" s="471"/>
      <c r="D14" s="472"/>
      <c r="E14" s="472"/>
      <c r="F14" s="472"/>
      <c r="G14" s="472"/>
      <c r="H14" s="472"/>
      <c r="I14" s="473"/>
      <c r="J14" s="189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 t="s">
        <v>57</v>
      </c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5" spans="1:155" s="2" customFormat="1" ht="10.9" customHeight="1" thickTop="1" thickBot="1" x14ac:dyDescent="0.3">
      <c r="A15" s="311"/>
      <c r="B15" s="182"/>
      <c r="C15" s="187"/>
      <c r="D15" s="187"/>
      <c r="E15" s="187"/>
      <c r="F15" s="187"/>
      <c r="G15" s="187"/>
      <c r="H15" s="187"/>
      <c r="I15" s="187"/>
      <c r="J15" s="189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 t="s">
        <v>58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</row>
    <row r="16" spans="1:155" s="2" customFormat="1" ht="51" customHeight="1" thickTop="1" thickBot="1" x14ac:dyDescent="0.3">
      <c r="A16" s="311" t="s">
        <v>3</v>
      </c>
      <c r="B16" s="182"/>
      <c r="C16" s="458"/>
      <c r="D16" s="459"/>
      <c r="E16" s="459"/>
      <c r="F16" s="459"/>
      <c r="G16" s="459"/>
      <c r="H16" s="459"/>
      <c r="I16" s="460"/>
      <c r="J16" s="189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 t="s">
        <v>154</v>
      </c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pans="1:155" s="2" customFormat="1" ht="10.9" customHeight="1" thickTop="1" thickBot="1" x14ac:dyDescent="0.3">
      <c r="A17" s="311"/>
      <c r="B17" s="182"/>
      <c r="C17" s="187"/>
      <c r="D17" s="187"/>
      <c r="E17" s="187"/>
      <c r="F17" s="187"/>
      <c r="G17" s="187"/>
      <c r="H17" s="187"/>
      <c r="I17" s="187"/>
      <c r="J17" s="189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 t="s">
        <v>59</v>
      </c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</row>
    <row r="18" spans="1:155" s="2" customFormat="1" ht="24.75" customHeight="1" thickTop="1" thickBot="1" x14ac:dyDescent="0.3">
      <c r="A18" s="311" t="s">
        <v>4</v>
      </c>
      <c r="B18" s="190"/>
      <c r="C18" s="449"/>
      <c r="D18" s="450"/>
      <c r="E18" s="450"/>
      <c r="F18" s="450"/>
      <c r="G18" s="450"/>
      <c r="H18" s="450"/>
      <c r="I18" s="451"/>
      <c r="J18" s="189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 t="s">
        <v>155</v>
      </c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</row>
    <row r="19" spans="1:155" s="2" customFormat="1" ht="10.9" customHeight="1" thickTop="1" thickBot="1" x14ac:dyDescent="0.3">
      <c r="A19" s="311"/>
      <c r="B19" s="182"/>
      <c r="C19" s="187"/>
      <c r="D19" s="187"/>
      <c r="E19" s="187"/>
      <c r="F19" s="187"/>
      <c r="G19" s="187"/>
      <c r="H19" s="187"/>
      <c r="I19" s="187"/>
      <c r="J19" s="189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 t="s">
        <v>60</v>
      </c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</row>
    <row r="20" spans="1:155" s="2" customFormat="1" ht="39" customHeight="1" thickTop="1" thickBot="1" x14ac:dyDescent="0.3">
      <c r="A20" s="311" t="s">
        <v>199</v>
      </c>
      <c r="B20" s="190"/>
      <c r="C20" s="449"/>
      <c r="D20" s="450"/>
      <c r="E20" s="450"/>
      <c r="F20" s="450"/>
      <c r="G20" s="450"/>
      <c r="H20" s="450"/>
      <c r="I20" s="451"/>
      <c r="J20" s="189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 t="s">
        <v>156</v>
      </c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</row>
    <row r="21" spans="1:155" s="2" customFormat="1" ht="10.9" customHeight="1" thickTop="1" thickBot="1" x14ac:dyDescent="0.3">
      <c r="A21" s="311"/>
      <c r="B21" s="182"/>
      <c r="C21" s="187"/>
      <c r="D21" s="187"/>
      <c r="E21" s="187"/>
      <c r="F21" s="187"/>
      <c r="G21" s="187"/>
      <c r="H21" s="187"/>
      <c r="I21" s="187"/>
      <c r="J21" s="189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 t="s">
        <v>157</v>
      </c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</row>
    <row r="22" spans="1:155" s="2" customFormat="1" ht="23.45" customHeight="1" thickTop="1" thickBot="1" x14ac:dyDescent="0.3">
      <c r="A22" s="311" t="s">
        <v>22</v>
      </c>
      <c r="B22" s="190"/>
      <c r="C22" s="461"/>
      <c r="D22" s="462"/>
      <c r="E22" s="462"/>
      <c r="F22" s="462"/>
      <c r="G22" s="462"/>
      <c r="H22" s="462"/>
      <c r="I22" s="463"/>
      <c r="J22" s="189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 t="s">
        <v>158</v>
      </c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</row>
    <row r="23" spans="1:155" s="2" customFormat="1" ht="10.9" customHeight="1" thickTop="1" thickBot="1" x14ac:dyDescent="0.3">
      <c r="A23" s="311"/>
      <c r="B23" s="182"/>
      <c r="C23" s="187"/>
      <c r="D23" s="191"/>
      <c r="E23" s="191"/>
      <c r="F23" s="191"/>
      <c r="G23" s="191"/>
      <c r="H23" s="191"/>
      <c r="I23" s="191"/>
      <c r="J23" s="189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 t="s">
        <v>159</v>
      </c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</row>
    <row r="24" spans="1:155" s="2" customFormat="1" ht="29.25" customHeight="1" thickTop="1" thickBot="1" x14ac:dyDescent="0.3">
      <c r="A24" s="311" t="s">
        <v>122</v>
      </c>
      <c r="B24" s="190"/>
      <c r="C24" s="14" t="s">
        <v>212</v>
      </c>
      <c r="D24" s="179"/>
      <c r="E24" s="179"/>
      <c r="F24" s="179"/>
      <c r="G24" s="179"/>
      <c r="H24" s="179"/>
      <c r="I24" s="179"/>
      <c r="J24" s="18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 t="s">
        <v>160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</row>
    <row r="25" spans="1:155" s="2" customFormat="1" ht="10.9" customHeight="1" thickTop="1" thickBot="1" x14ac:dyDescent="0.3">
      <c r="A25" s="311"/>
      <c r="B25" s="182"/>
      <c r="C25" s="187"/>
      <c r="D25" s="188"/>
      <c r="E25" s="188"/>
      <c r="F25" s="188"/>
      <c r="G25" s="188"/>
      <c r="H25" s="188"/>
      <c r="I25" s="188"/>
      <c r="J25" s="18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 t="s">
        <v>161</v>
      </c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</row>
    <row r="26" spans="1:155" ht="25.5" customHeight="1" thickTop="1" thickBot="1" x14ac:dyDescent="0.3">
      <c r="A26" s="311" t="s">
        <v>6</v>
      </c>
      <c r="B26" s="190"/>
      <c r="C26" s="464"/>
      <c r="D26" s="465"/>
      <c r="E26" s="465"/>
      <c r="F26" s="465"/>
      <c r="G26" s="465"/>
      <c r="H26" s="465"/>
      <c r="I26" s="466"/>
      <c r="J26" s="18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 t="s">
        <v>61</v>
      </c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</row>
    <row r="27" spans="1:155" ht="39" customHeight="1" thickTop="1" thickBot="1" x14ac:dyDescent="0.3">
      <c r="A27" s="311" t="s">
        <v>24</v>
      </c>
      <c r="B27" s="190"/>
      <c r="C27" s="446"/>
      <c r="D27" s="447"/>
      <c r="E27" s="447"/>
      <c r="F27" s="447"/>
      <c r="G27" s="447"/>
      <c r="H27" s="447"/>
      <c r="I27" s="448"/>
      <c r="J27" s="18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 t="s">
        <v>162</v>
      </c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17.25" thickTop="1" thickBot="1" x14ac:dyDescent="0.3">
      <c r="A28" s="192"/>
      <c r="B28" s="185"/>
      <c r="C28" s="193"/>
      <c r="D28" s="185"/>
      <c r="E28" s="185"/>
      <c r="F28" s="185"/>
      <c r="G28" s="185"/>
      <c r="H28" s="185"/>
      <c r="I28" s="185"/>
      <c r="J28" s="18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 t="s">
        <v>163</v>
      </c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</row>
    <row r="29" spans="1:155" ht="25.5" customHeight="1" thickTop="1" thickBot="1" x14ac:dyDescent="0.3">
      <c r="A29" s="467" t="s">
        <v>23</v>
      </c>
      <c r="B29" s="194"/>
      <c r="C29" s="468" t="s">
        <v>200</v>
      </c>
      <c r="D29" s="469"/>
      <c r="E29" s="470"/>
      <c r="F29" s="185"/>
      <c r="G29" s="468" t="s">
        <v>201</v>
      </c>
      <c r="H29" s="469"/>
      <c r="I29" s="470"/>
      <c r="J29" s="18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 t="s">
        <v>164</v>
      </c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</row>
    <row r="30" spans="1:155" ht="44.25" customHeight="1" thickTop="1" thickBot="1" x14ac:dyDescent="0.3">
      <c r="A30" s="467"/>
      <c r="B30" s="185"/>
      <c r="C30" s="423" t="s">
        <v>25</v>
      </c>
      <c r="D30" s="449"/>
      <c r="E30" s="450"/>
      <c r="F30" s="192"/>
      <c r="G30" s="422" t="s">
        <v>37</v>
      </c>
      <c r="H30" s="449"/>
      <c r="I30" s="451"/>
      <c r="J30" s="18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 t="s">
        <v>165</v>
      </c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</row>
    <row r="31" spans="1:155" ht="40.5" customHeight="1" thickTop="1" thickBot="1" x14ac:dyDescent="0.3">
      <c r="A31" s="467"/>
      <c r="B31" s="185"/>
      <c r="C31" s="423" t="s">
        <v>26</v>
      </c>
      <c r="D31" s="449"/>
      <c r="E31" s="450"/>
      <c r="F31" s="192"/>
      <c r="G31" s="422" t="s">
        <v>35</v>
      </c>
      <c r="H31" s="449"/>
      <c r="I31" s="451"/>
      <c r="J31" s="18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 t="s">
        <v>166</v>
      </c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</row>
    <row r="32" spans="1:155" ht="25.5" customHeight="1" thickTop="1" thickBot="1" x14ac:dyDescent="0.3">
      <c r="A32" s="170"/>
      <c r="B32" s="172"/>
      <c r="C32" s="195"/>
      <c r="D32" s="195"/>
      <c r="E32" s="195"/>
      <c r="F32" s="172"/>
      <c r="G32" s="422" t="s">
        <v>25</v>
      </c>
      <c r="H32" s="449"/>
      <c r="I32" s="451"/>
      <c r="J32" s="17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 t="s">
        <v>167</v>
      </c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24.75" customHeight="1" thickTop="1" thickBot="1" x14ac:dyDescent="0.3">
      <c r="A33" s="170"/>
      <c r="B33" s="172"/>
      <c r="C33" s="195"/>
      <c r="D33" s="195"/>
      <c r="E33" s="195"/>
      <c r="F33" s="172"/>
      <c r="G33" s="422" t="s">
        <v>26</v>
      </c>
      <c r="H33" s="449"/>
      <c r="I33" s="451"/>
      <c r="J33" s="173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 t="s">
        <v>168</v>
      </c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</row>
    <row r="34" spans="1:155" ht="21" customHeight="1" thickTop="1" thickBot="1" x14ac:dyDescent="0.3">
      <c r="A34" s="170"/>
      <c r="B34" s="172"/>
      <c r="C34" s="195"/>
      <c r="D34" s="195"/>
      <c r="E34" s="195"/>
      <c r="F34" s="172"/>
      <c r="G34" s="182"/>
      <c r="H34" s="196"/>
      <c r="I34" s="196"/>
      <c r="J34" s="17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 t="s">
        <v>62</v>
      </c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</row>
    <row r="35" spans="1:155" ht="21" customHeight="1" thickTop="1" thickBot="1" x14ac:dyDescent="0.3">
      <c r="A35" s="452" t="str">
        <f>+UPPER("Υπογραφές")</f>
        <v>ΥΠΟΓΡΑΦΕΣ</v>
      </c>
      <c r="B35" s="172"/>
      <c r="C35" s="453" t="str">
        <f>+C29</f>
        <v>Επιστημονικός/ή Υπεύθυνος/η του έργου</v>
      </c>
      <c r="D35" s="453"/>
      <c r="E35" s="453"/>
      <c r="F35" s="172"/>
      <c r="G35" s="453" t="s">
        <v>136</v>
      </c>
      <c r="H35" s="453"/>
      <c r="I35" s="453"/>
      <c r="J35" s="17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 t="s">
        <v>63</v>
      </c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</row>
    <row r="36" spans="1:155" ht="61.5" customHeight="1" thickTop="1" thickBot="1" x14ac:dyDescent="0.3">
      <c r="A36" s="452"/>
      <c r="B36" s="172"/>
      <c r="C36" s="421" t="str">
        <f>+G36</f>
        <v>Ονοματεπώνυμο</v>
      </c>
      <c r="D36" s="454" t="str">
        <f>IF(C20="","",C20)</f>
        <v/>
      </c>
      <c r="E36" s="454"/>
      <c r="F36" s="172"/>
      <c r="G36" s="421" t="str">
        <f>+G30</f>
        <v>Ονοματεπώνυμο</v>
      </c>
      <c r="H36" s="455"/>
      <c r="I36" s="455"/>
      <c r="J36" s="173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 t="s">
        <v>64</v>
      </c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</row>
    <row r="37" spans="1:155" ht="42.75" customHeight="1" thickTop="1" thickBot="1" x14ac:dyDescent="0.3">
      <c r="A37" s="452"/>
      <c r="B37" s="172"/>
      <c r="C37" s="421" t="s">
        <v>33</v>
      </c>
      <c r="D37" s="456"/>
      <c r="E37" s="456"/>
      <c r="F37" s="172"/>
      <c r="G37" s="421" t="s">
        <v>33</v>
      </c>
      <c r="H37" s="456"/>
      <c r="I37" s="456"/>
      <c r="J37" s="173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 t="s">
        <v>169</v>
      </c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</row>
    <row r="38" spans="1:155" ht="74.25" customHeight="1" thickTop="1" thickBot="1" x14ac:dyDescent="0.3">
      <c r="A38" s="452"/>
      <c r="B38" s="172"/>
      <c r="C38" s="421" t="s">
        <v>34</v>
      </c>
      <c r="D38" s="457"/>
      <c r="E38" s="457"/>
      <c r="F38" s="172"/>
      <c r="G38" s="421" t="s">
        <v>34</v>
      </c>
      <c r="H38" s="455"/>
      <c r="I38" s="455"/>
      <c r="J38" s="173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t="s">
        <v>65</v>
      </c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</row>
    <row r="39" spans="1:155" ht="44.25" customHeight="1" thickTop="1" thickBot="1" x14ac:dyDescent="0.3">
      <c r="A39" s="197"/>
      <c r="B39" s="198"/>
      <c r="C39" s="198"/>
      <c r="D39" s="198"/>
      <c r="E39" s="198"/>
      <c r="F39" s="198"/>
      <c r="G39" s="198"/>
      <c r="H39" s="198"/>
      <c r="I39" s="198"/>
      <c r="J39" s="19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t="s">
        <v>66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</row>
    <row r="40" spans="1:155" s="15" customFormat="1" ht="15.75" thickTop="1" x14ac:dyDescent="0.25">
      <c r="A40" s="420" t="s">
        <v>222</v>
      </c>
      <c r="BC40" s="15" t="s">
        <v>67</v>
      </c>
    </row>
    <row r="41" spans="1:155" s="15" customFormat="1" ht="21" customHeight="1" x14ac:dyDescent="0.25">
      <c r="BC41" s="15" t="s">
        <v>68</v>
      </c>
    </row>
    <row r="42" spans="1:155" s="15" customFormat="1" ht="15" customHeight="1" x14ac:dyDescent="0.25">
      <c r="BC42" s="15" t="s">
        <v>69</v>
      </c>
    </row>
    <row r="43" spans="1:155" s="15" customFormat="1" ht="36.75" hidden="1" customHeight="1" x14ac:dyDescent="0.25">
      <c r="BC43" s="15" t="s">
        <v>70</v>
      </c>
    </row>
    <row r="44" spans="1:155" s="15" customFormat="1" ht="44.25" hidden="1" customHeight="1" x14ac:dyDescent="0.25">
      <c r="BC44" s="15" t="s">
        <v>71</v>
      </c>
    </row>
    <row r="45" spans="1:155" s="15" customFormat="1" ht="44.25" hidden="1" customHeight="1" x14ac:dyDescent="0.25">
      <c r="BC45" s="15" t="s">
        <v>72</v>
      </c>
    </row>
    <row r="46" spans="1:155" s="15" customFormat="1" ht="44.25" hidden="1" customHeight="1" x14ac:dyDescent="0.25">
      <c r="BC46" s="15" t="s">
        <v>73</v>
      </c>
    </row>
    <row r="47" spans="1:155" s="15" customFormat="1" ht="44.25" hidden="1" customHeight="1" x14ac:dyDescent="0.25">
      <c r="BC47" s="15" t="s">
        <v>170</v>
      </c>
    </row>
    <row r="48" spans="1:155" s="15" customFormat="1" ht="44.25" hidden="1" customHeight="1" x14ac:dyDescent="0.25">
      <c r="BC48" s="15" t="s">
        <v>171</v>
      </c>
    </row>
    <row r="49" s="15" customFormat="1" ht="44.25" hidden="1" customHeight="1" x14ac:dyDescent="0.25"/>
    <row r="50" s="15" customFormat="1" ht="44.25" hidden="1" customHeight="1" x14ac:dyDescent="0.25"/>
    <row r="51" s="15" customFormat="1" ht="44.25" hidden="1" customHeight="1" x14ac:dyDescent="0.25"/>
    <row r="52" s="15" customFormat="1" ht="44.25" hidden="1" customHeight="1" x14ac:dyDescent="0.25"/>
    <row r="53" s="15" customFormat="1" ht="44.25" hidden="1" customHeight="1" x14ac:dyDescent="0.25"/>
    <row r="54" s="15" customFormat="1" ht="44.25" hidden="1" customHeight="1" x14ac:dyDescent="0.25"/>
    <row r="55" s="15" customFormat="1" ht="44.25" hidden="1" customHeight="1" x14ac:dyDescent="0.25"/>
    <row r="56" s="15" customFormat="1" ht="44.25" hidden="1" customHeight="1" x14ac:dyDescent="0.25"/>
    <row r="57" s="15" customFormat="1" ht="44.25" hidden="1" customHeight="1" x14ac:dyDescent="0.25"/>
    <row r="58" s="15" customFormat="1" ht="44.25" hidden="1" customHeight="1" x14ac:dyDescent="0.25"/>
    <row r="59" s="15" customFormat="1" ht="44.25" hidden="1" customHeight="1" x14ac:dyDescent="0.25"/>
    <row r="60" s="15" customFormat="1" ht="44.25" hidden="1" customHeight="1" x14ac:dyDescent="0.25"/>
    <row r="61" s="15" customFormat="1" ht="44.25" hidden="1" customHeight="1" x14ac:dyDescent="0.25"/>
    <row r="62" s="15" customFormat="1" ht="44.25" hidden="1" customHeight="1" x14ac:dyDescent="0.25"/>
    <row r="63" s="15" customFormat="1" ht="44.25" hidden="1" customHeight="1" x14ac:dyDescent="0.25"/>
    <row r="64" s="15" customFormat="1" ht="44.25" hidden="1" customHeight="1" x14ac:dyDescent="0.25"/>
    <row r="65" s="15" customFormat="1" ht="44.25" hidden="1" customHeight="1" x14ac:dyDescent="0.25"/>
    <row r="66" s="15" customFormat="1" ht="44.25" hidden="1" customHeight="1" x14ac:dyDescent="0.25"/>
    <row r="67" s="15" customFormat="1" ht="44.25" hidden="1" customHeight="1" x14ac:dyDescent="0.25"/>
    <row r="68" s="15" customFormat="1" ht="44.25" hidden="1" customHeight="1" x14ac:dyDescent="0.25"/>
    <row r="69" s="15" customFormat="1" ht="44.25" hidden="1" customHeight="1" x14ac:dyDescent="0.25"/>
    <row r="70" s="15" customFormat="1" ht="44.25" hidden="1" customHeight="1" x14ac:dyDescent="0.25"/>
    <row r="71" s="15" customFormat="1" ht="44.25" hidden="1" customHeight="1" x14ac:dyDescent="0.25"/>
    <row r="72" s="15" customFormat="1" ht="44.25" hidden="1" customHeight="1" x14ac:dyDescent="0.25"/>
    <row r="73" s="15" customFormat="1" ht="44.25" hidden="1" customHeight="1" x14ac:dyDescent="0.25"/>
    <row r="74" s="15" customFormat="1" hidden="1" x14ac:dyDescent="0.25"/>
    <row r="75" s="15" customFormat="1" hidden="1" x14ac:dyDescent="0.25"/>
    <row r="76" s="15" customFormat="1" hidden="1" x14ac:dyDescent="0.25"/>
    <row r="77" s="15" customFormat="1" hidden="1" x14ac:dyDescent="0.25"/>
    <row r="78" s="15" customFormat="1" hidden="1" x14ac:dyDescent="0.25"/>
    <row r="79" s="15" customFormat="1" hidden="1" x14ac:dyDescent="0.25"/>
    <row r="80" s="15" customFormat="1" hidden="1" x14ac:dyDescent="0.25"/>
    <row r="81" s="15" customFormat="1" hidden="1" x14ac:dyDescent="0.25"/>
    <row r="82" s="15" customFormat="1" hidden="1" x14ac:dyDescent="0.25"/>
    <row r="83" s="15" customFormat="1" hidden="1" x14ac:dyDescent="0.25"/>
    <row r="84" s="15" customFormat="1" hidden="1" x14ac:dyDescent="0.25"/>
    <row r="85" s="15" customFormat="1" hidden="1" x14ac:dyDescent="0.25"/>
    <row r="86" s="15" customFormat="1" hidden="1" x14ac:dyDescent="0.25"/>
    <row r="87" s="15" customFormat="1" hidden="1" x14ac:dyDescent="0.25"/>
    <row r="88" s="15" customFormat="1" hidden="1" x14ac:dyDescent="0.25"/>
    <row r="89" s="15" customFormat="1" hidden="1" x14ac:dyDescent="0.25"/>
    <row r="90" s="15" customFormat="1" hidden="1" x14ac:dyDescent="0.25"/>
    <row r="91" s="15" customFormat="1" hidden="1" x14ac:dyDescent="0.25"/>
    <row r="92" s="15" customFormat="1" hidden="1" x14ac:dyDescent="0.25"/>
    <row r="93" s="15" customFormat="1" hidden="1" x14ac:dyDescent="0.25"/>
    <row r="94" s="15" customFormat="1" hidden="1" x14ac:dyDescent="0.25"/>
    <row r="95" s="15" customFormat="1" hidden="1" x14ac:dyDescent="0.25"/>
    <row r="96" s="15" customFormat="1" hidden="1" x14ac:dyDescent="0.25"/>
    <row r="97" s="15" customFormat="1" hidden="1" x14ac:dyDescent="0.25"/>
    <row r="98" s="15" customFormat="1" hidden="1" x14ac:dyDescent="0.25"/>
    <row r="99" s="15" customFormat="1" hidden="1" x14ac:dyDescent="0.25"/>
    <row r="100" s="15" customFormat="1" hidden="1" x14ac:dyDescent="0.25"/>
    <row r="101" s="15" customFormat="1" hidden="1" x14ac:dyDescent="0.25"/>
    <row r="102" s="15" customFormat="1" hidden="1" x14ac:dyDescent="0.25"/>
    <row r="103" s="15" customFormat="1" hidden="1" x14ac:dyDescent="0.25"/>
    <row r="104" s="15" customFormat="1" hidden="1" x14ac:dyDescent="0.25"/>
    <row r="105" s="15" customFormat="1" hidden="1" x14ac:dyDescent="0.25"/>
    <row r="106" s="15" customFormat="1" hidden="1" x14ac:dyDescent="0.25"/>
    <row r="107" s="15" customFormat="1" hidden="1" x14ac:dyDescent="0.25"/>
    <row r="108" s="15" customFormat="1" hidden="1" x14ac:dyDescent="0.25"/>
    <row r="109" s="15" customFormat="1" hidden="1" x14ac:dyDescent="0.25"/>
    <row r="110" s="15" customFormat="1" hidden="1" x14ac:dyDescent="0.25"/>
    <row r="111" s="15" customFormat="1" hidden="1" x14ac:dyDescent="0.25"/>
    <row r="112" s="15" customFormat="1" hidden="1" x14ac:dyDescent="0.25"/>
    <row r="113" s="15" customFormat="1" hidden="1" x14ac:dyDescent="0.25"/>
    <row r="114" s="15" customFormat="1" hidden="1" x14ac:dyDescent="0.25"/>
    <row r="115" s="15" customFormat="1" hidden="1" x14ac:dyDescent="0.25"/>
    <row r="116" s="15" customFormat="1" hidden="1" x14ac:dyDescent="0.25"/>
    <row r="117" s="15" customFormat="1" hidden="1" x14ac:dyDescent="0.25"/>
    <row r="118" s="15" customFormat="1" hidden="1" x14ac:dyDescent="0.25"/>
    <row r="119" s="15" customFormat="1" hidden="1" x14ac:dyDescent="0.25"/>
    <row r="120" s="15" customFormat="1" hidden="1" x14ac:dyDescent="0.25"/>
    <row r="121" s="15" customFormat="1" hidden="1" x14ac:dyDescent="0.25"/>
    <row r="122" s="15" customFormat="1" hidden="1" x14ac:dyDescent="0.25"/>
    <row r="123" s="15" customFormat="1" hidden="1" x14ac:dyDescent="0.25"/>
    <row r="124" s="15" customFormat="1" hidden="1" x14ac:dyDescent="0.25"/>
    <row r="125" s="15" customFormat="1" hidden="1" x14ac:dyDescent="0.25"/>
    <row r="126" s="15" customFormat="1" hidden="1" x14ac:dyDescent="0.25"/>
    <row r="127" s="15" customFormat="1" hidden="1" x14ac:dyDescent="0.25"/>
    <row r="128" s="15" customFormat="1" hidden="1" x14ac:dyDescent="0.25"/>
    <row r="129" s="15" customFormat="1" hidden="1" x14ac:dyDescent="0.25"/>
    <row r="130" s="15" customFormat="1" hidden="1" x14ac:dyDescent="0.25"/>
    <row r="131" s="15" customFormat="1" hidden="1" x14ac:dyDescent="0.25"/>
    <row r="132" s="15" customFormat="1" hidden="1" x14ac:dyDescent="0.25"/>
    <row r="133" s="15" customFormat="1" hidden="1" x14ac:dyDescent="0.25"/>
    <row r="134" s="15" customFormat="1" hidden="1" x14ac:dyDescent="0.25"/>
    <row r="135" s="15" customFormat="1" hidden="1" x14ac:dyDescent="0.25"/>
    <row r="136" s="15" customFormat="1" hidden="1" x14ac:dyDescent="0.25"/>
    <row r="137" s="15" customFormat="1" hidden="1" x14ac:dyDescent="0.25"/>
    <row r="138" s="15" customFormat="1" hidden="1" x14ac:dyDescent="0.25"/>
    <row r="139" s="15" customFormat="1" hidden="1" x14ac:dyDescent="0.25"/>
    <row r="140" s="15" customFormat="1" hidden="1" x14ac:dyDescent="0.25"/>
    <row r="141" s="15" customFormat="1" hidden="1" x14ac:dyDescent="0.25"/>
    <row r="142" s="15" customFormat="1" hidden="1" x14ac:dyDescent="0.25"/>
    <row r="143" s="15" customFormat="1" hidden="1" x14ac:dyDescent="0.25"/>
    <row r="144" s="15" customFormat="1" hidden="1" x14ac:dyDescent="0.25"/>
    <row r="145" s="15" customFormat="1" hidden="1" x14ac:dyDescent="0.25"/>
    <row r="146" s="15" customFormat="1" hidden="1" x14ac:dyDescent="0.25"/>
    <row r="147" s="15" customFormat="1" hidden="1" x14ac:dyDescent="0.25"/>
    <row r="148" s="15" customFormat="1" hidden="1" x14ac:dyDescent="0.25"/>
    <row r="149" s="15" customFormat="1" hidden="1" x14ac:dyDescent="0.25"/>
    <row r="150" s="15" customFormat="1" hidden="1" x14ac:dyDescent="0.25"/>
    <row r="151" s="15" customFormat="1" hidden="1" x14ac:dyDescent="0.25"/>
    <row r="152" s="15" customFormat="1" hidden="1" x14ac:dyDescent="0.25"/>
    <row r="153" s="15" customFormat="1" hidden="1" x14ac:dyDescent="0.25"/>
    <row r="154" s="15" customFormat="1" hidden="1" x14ac:dyDescent="0.25"/>
    <row r="155" s="15" customFormat="1" hidden="1" x14ac:dyDescent="0.25"/>
    <row r="156" s="15" customFormat="1" hidden="1" x14ac:dyDescent="0.25"/>
    <row r="157" s="15" customFormat="1" hidden="1" x14ac:dyDescent="0.25"/>
    <row r="158" s="15" customFormat="1" hidden="1" x14ac:dyDescent="0.25"/>
    <row r="159" s="15" customFormat="1" hidden="1" x14ac:dyDescent="0.25"/>
    <row r="160" s="15" customFormat="1" hidden="1" x14ac:dyDescent="0.25"/>
    <row r="161" s="15" customFormat="1" hidden="1" x14ac:dyDescent="0.25"/>
    <row r="162" s="15" customFormat="1" hidden="1" x14ac:dyDescent="0.25"/>
    <row r="163" s="15" customFormat="1" hidden="1" x14ac:dyDescent="0.25"/>
    <row r="164" s="15" customFormat="1" hidden="1" x14ac:dyDescent="0.25"/>
    <row r="165" s="15" customFormat="1" hidden="1" x14ac:dyDescent="0.25"/>
    <row r="166" s="15" customFormat="1" hidden="1" x14ac:dyDescent="0.25"/>
    <row r="167" s="15" customFormat="1" hidden="1" x14ac:dyDescent="0.25"/>
    <row r="168" s="15" customFormat="1" hidden="1" x14ac:dyDescent="0.25"/>
    <row r="169" s="15" customFormat="1" hidden="1" x14ac:dyDescent="0.25"/>
    <row r="170" s="15" customFormat="1" hidden="1" x14ac:dyDescent="0.25"/>
    <row r="171" s="15" customFormat="1" hidden="1" x14ac:dyDescent="0.25"/>
    <row r="172" s="15" customFormat="1" hidden="1" x14ac:dyDescent="0.25"/>
    <row r="173" s="15" customFormat="1" hidden="1" x14ac:dyDescent="0.25"/>
    <row r="174" s="15" customFormat="1" hidden="1" x14ac:dyDescent="0.25"/>
    <row r="175" s="15" customFormat="1" hidden="1" x14ac:dyDescent="0.25"/>
    <row r="176" s="15" customFormat="1" hidden="1" x14ac:dyDescent="0.25"/>
    <row r="177" s="15" customFormat="1" hidden="1" x14ac:dyDescent="0.25"/>
    <row r="178" s="15" customFormat="1" hidden="1" x14ac:dyDescent="0.25"/>
    <row r="179" s="15" customFormat="1" hidden="1" x14ac:dyDescent="0.25"/>
    <row r="180" s="15" customFormat="1" hidden="1" x14ac:dyDescent="0.25"/>
    <row r="181" s="15" customFormat="1" hidden="1" x14ac:dyDescent="0.25"/>
    <row r="182" s="15" customFormat="1" hidden="1" x14ac:dyDescent="0.25"/>
    <row r="183" s="15" customFormat="1" hidden="1" x14ac:dyDescent="0.25"/>
    <row r="184" s="15" customFormat="1" hidden="1" x14ac:dyDescent="0.25"/>
    <row r="185" s="15" customFormat="1" hidden="1" x14ac:dyDescent="0.25"/>
    <row r="186" s="15" customFormat="1" hidden="1" x14ac:dyDescent="0.25"/>
    <row r="187" s="15" customFormat="1" hidden="1" x14ac:dyDescent="0.25"/>
    <row r="188" s="15" customFormat="1" hidden="1" x14ac:dyDescent="0.25"/>
    <row r="189" s="15" customFormat="1" hidden="1" x14ac:dyDescent="0.25"/>
    <row r="190" s="15" customFormat="1" hidden="1" x14ac:dyDescent="0.25"/>
    <row r="191" s="15" customFormat="1" hidden="1" x14ac:dyDescent="0.25"/>
    <row r="192" s="15" customFormat="1" hidden="1" x14ac:dyDescent="0.25"/>
    <row r="193" s="15" customFormat="1" hidden="1" x14ac:dyDescent="0.25"/>
    <row r="194" s="15" customFormat="1" hidden="1" x14ac:dyDescent="0.25"/>
    <row r="195" s="15" customFormat="1" hidden="1" x14ac:dyDescent="0.25"/>
    <row r="196" s="15" customFormat="1" hidden="1" x14ac:dyDescent="0.25"/>
    <row r="197" s="15" customFormat="1" hidden="1" x14ac:dyDescent="0.25"/>
    <row r="198" s="15" customFormat="1" hidden="1" x14ac:dyDescent="0.25"/>
    <row r="199" s="15" customFormat="1" hidden="1" x14ac:dyDescent="0.25"/>
    <row r="200" s="15" customFormat="1" hidden="1" x14ac:dyDescent="0.25"/>
    <row r="201" s="15" customFormat="1" hidden="1" x14ac:dyDescent="0.25"/>
    <row r="202" s="15" customFormat="1" hidden="1" x14ac:dyDescent="0.25"/>
    <row r="203" s="15" customFormat="1" hidden="1" x14ac:dyDescent="0.25"/>
    <row r="204" s="15" customFormat="1" hidden="1" x14ac:dyDescent="0.25"/>
    <row r="205" s="15" customFormat="1" hidden="1" x14ac:dyDescent="0.25"/>
    <row r="206" s="15" customFormat="1" hidden="1" x14ac:dyDescent="0.25"/>
    <row r="207" s="15" customFormat="1" hidden="1" x14ac:dyDescent="0.25"/>
    <row r="208" s="15" customFormat="1" hidden="1" x14ac:dyDescent="0.25"/>
    <row r="209" s="15" customFormat="1" hidden="1" x14ac:dyDescent="0.25"/>
    <row r="210" s="15" customFormat="1" hidden="1" x14ac:dyDescent="0.25"/>
    <row r="211" s="15" customFormat="1" hidden="1" x14ac:dyDescent="0.25"/>
    <row r="212" s="15" customFormat="1" hidden="1" x14ac:dyDescent="0.25"/>
    <row r="213" s="15" customFormat="1" hidden="1" x14ac:dyDescent="0.25"/>
    <row r="214" s="15" customFormat="1" hidden="1" x14ac:dyDescent="0.25"/>
    <row r="215" s="15" customFormat="1" hidden="1" x14ac:dyDescent="0.25"/>
    <row r="216" s="15" customFormat="1" hidden="1" x14ac:dyDescent="0.25"/>
    <row r="217" s="15" customFormat="1" hidden="1" x14ac:dyDescent="0.25"/>
    <row r="218" s="15" customFormat="1" hidden="1" x14ac:dyDescent="0.25"/>
    <row r="219" s="15" customFormat="1" hidden="1" x14ac:dyDescent="0.25"/>
    <row r="220" s="15" customFormat="1" hidden="1" x14ac:dyDescent="0.25"/>
    <row r="221" s="15" customFormat="1" hidden="1" x14ac:dyDescent="0.25"/>
    <row r="222" s="15" customFormat="1" hidden="1" x14ac:dyDescent="0.25"/>
    <row r="223" s="15" customFormat="1" hidden="1" x14ac:dyDescent="0.25"/>
    <row r="224" s="15" customFormat="1" hidden="1" x14ac:dyDescent="0.25"/>
    <row r="225" s="15" customFormat="1" hidden="1" x14ac:dyDescent="0.25"/>
    <row r="226" s="15" customFormat="1" hidden="1" x14ac:dyDescent="0.25"/>
    <row r="227" s="15" customFormat="1" hidden="1" x14ac:dyDescent="0.25"/>
    <row r="228" s="15" customFormat="1" hidden="1" x14ac:dyDescent="0.25"/>
    <row r="229" s="15" customFormat="1" hidden="1" x14ac:dyDescent="0.25"/>
    <row r="230" s="15" customFormat="1" hidden="1" x14ac:dyDescent="0.25"/>
    <row r="231" s="15" customFormat="1" hidden="1" x14ac:dyDescent="0.25"/>
    <row r="232" s="15" customFormat="1" hidden="1" x14ac:dyDescent="0.25"/>
    <row r="233" s="15" customFormat="1" hidden="1" x14ac:dyDescent="0.25"/>
    <row r="234" s="15" customFormat="1" hidden="1" x14ac:dyDescent="0.25"/>
    <row r="235" s="15" customFormat="1" hidden="1" x14ac:dyDescent="0.25"/>
    <row r="236" s="15" customFormat="1" hidden="1" x14ac:dyDescent="0.25"/>
    <row r="237" s="15" customFormat="1" hidden="1" x14ac:dyDescent="0.25"/>
    <row r="238" s="15" customFormat="1" hidden="1" x14ac:dyDescent="0.25"/>
    <row r="239" s="15" customFormat="1" hidden="1" x14ac:dyDescent="0.25"/>
    <row r="240" s="15" customFormat="1" hidden="1" x14ac:dyDescent="0.25"/>
    <row r="241" s="15" customFormat="1" hidden="1" x14ac:dyDescent="0.25"/>
    <row r="242" s="15" customFormat="1" hidden="1" x14ac:dyDescent="0.25"/>
    <row r="243" s="15" customFormat="1" hidden="1" x14ac:dyDescent="0.25"/>
    <row r="244" s="15" customFormat="1" hidden="1" x14ac:dyDescent="0.25"/>
    <row r="245" s="15" customFormat="1" hidden="1" x14ac:dyDescent="0.25"/>
    <row r="246" s="15" customFormat="1" hidden="1" x14ac:dyDescent="0.25"/>
    <row r="247" s="15" customFormat="1" hidden="1" x14ac:dyDescent="0.25"/>
    <row r="248" s="15" customFormat="1" hidden="1" x14ac:dyDescent="0.25"/>
    <row r="249" s="15" customFormat="1" hidden="1" x14ac:dyDescent="0.25"/>
    <row r="250" s="15" customFormat="1" hidden="1" x14ac:dyDescent="0.25"/>
    <row r="251" s="15" customFormat="1" hidden="1" x14ac:dyDescent="0.25"/>
    <row r="252" s="15" customFormat="1" hidden="1" x14ac:dyDescent="0.25"/>
    <row r="253" s="15" customFormat="1" hidden="1" x14ac:dyDescent="0.25"/>
    <row r="254" s="15" customFormat="1" hidden="1" x14ac:dyDescent="0.25"/>
    <row r="255" s="15" customFormat="1" hidden="1" x14ac:dyDescent="0.25"/>
    <row r="256" s="15" customFormat="1" hidden="1" x14ac:dyDescent="0.25"/>
    <row r="257" s="15" customFormat="1" hidden="1" x14ac:dyDescent="0.25"/>
    <row r="258" s="15" customFormat="1" hidden="1" x14ac:dyDescent="0.25"/>
    <row r="259" s="15" customFormat="1" hidden="1" x14ac:dyDescent="0.25"/>
    <row r="260" s="15" customFormat="1" hidden="1" x14ac:dyDescent="0.25"/>
    <row r="261" s="15" customFormat="1" hidden="1" x14ac:dyDescent="0.25"/>
    <row r="262" s="15" customFormat="1" hidden="1" x14ac:dyDescent="0.25"/>
    <row r="263" s="15" customFormat="1" hidden="1" x14ac:dyDescent="0.25"/>
    <row r="264" s="15" customFormat="1" hidden="1" x14ac:dyDescent="0.25"/>
    <row r="265" s="15" customFormat="1" hidden="1" x14ac:dyDescent="0.25"/>
    <row r="266" s="15" customFormat="1" hidden="1" x14ac:dyDescent="0.25"/>
    <row r="267" s="15" customFormat="1" hidden="1" x14ac:dyDescent="0.25"/>
    <row r="268" s="15" customFormat="1" hidden="1" x14ac:dyDescent="0.25"/>
    <row r="269" s="15" customFormat="1" hidden="1" x14ac:dyDescent="0.25"/>
    <row r="270" s="15" customFormat="1" hidden="1" x14ac:dyDescent="0.25"/>
    <row r="271" s="15" customFormat="1" hidden="1" x14ac:dyDescent="0.25"/>
    <row r="272" s="15" customFormat="1" hidden="1" x14ac:dyDescent="0.25"/>
    <row r="273" s="15" customFormat="1" hidden="1" x14ac:dyDescent="0.25"/>
    <row r="274" s="15" customFormat="1" hidden="1" x14ac:dyDescent="0.25"/>
    <row r="275" s="15" customFormat="1" hidden="1" x14ac:dyDescent="0.25"/>
    <row r="276" s="15" customFormat="1" hidden="1" x14ac:dyDescent="0.25"/>
    <row r="277" s="15" customFormat="1" hidden="1" x14ac:dyDescent="0.25"/>
    <row r="278" s="15" customFormat="1" hidden="1" x14ac:dyDescent="0.25"/>
    <row r="279" s="15" customFormat="1" hidden="1" x14ac:dyDescent="0.25"/>
    <row r="280" s="15" customFormat="1" hidden="1" x14ac:dyDescent="0.25"/>
    <row r="281" s="15" customFormat="1" hidden="1" x14ac:dyDescent="0.25"/>
    <row r="282" s="15" customFormat="1" hidden="1" x14ac:dyDescent="0.25"/>
    <row r="283" s="15" customFormat="1" hidden="1" x14ac:dyDescent="0.25"/>
    <row r="284" s="15" customFormat="1" hidden="1" x14ac:dyDescent="0.25"/>
    <row r="285" s="15" customFormat="1" hidden="1" x14ac:dyDescent="0.25"/>
    <row r="286" s="15" customFormat="1" hidden="1" x14ac:dyDescent="0.25"/>
    <row r="287" s="15" customFormat="1" hidden="1" x14ac:dyDescent="0.25"/>
    <row r="288" s="15" customFormat="1" hidden="1" x14ac:dyDescent="0.25"/>
    <row r="289" s="15" customFormat="1" hidden="1" x14ac:dyDescent="0.25"/>
    <row r="290" s="15" customFormat="1" hidden="1" x14ac:dyDescent="0.25"/>
    <row r="291" s="15" customFormat="1" hidden="1" x14ac:dyDescent="0.25"/>
    <row r="292" s="15" customFormat="1" hidden="1" x14ac:dyDescent="0.25"/>
    <row r="293" s="15" customFormat="1" hidden="1" x14ac:dyDescent="0.25"/>
    <row r="294" s="15" customFormat="1" hidden="1" x14ac:dyDescent="0.25"/>
    <row r="295" s="15" customFormat="1" hidden="1" x14ac:dyDescent="0.25"/>
    <row r="296" s="15" customFormat="1" hidden="1" x14ac:dyDescent="0.25"/>
    <row r="297" s="15" customFormat="1" hidden="1" x14ac:dyDescent="0.25"/>
    <row r="298" s="15" customFormat="1" hidden="1" x14ac:dyDescent="0.25"/>
    <row r="299" s="15" customFormat="1" hidden="1" x14ac:dyDescent="0.25"/>
    <row r="300" s="15" customFormat="1" hidden="1" x14ac:dyDescent="0.25"/>
    <row r="301" s="15" customFormat="1" hidden="1" x14ac:dyDescent="0.25"/>
    <row r="302" s="15" customFormat="1" hidden="1" x14ac:dyDescent="0.25"/>
    <row r="303" s="15" customFormat="1" hidden="1" x14ac:dyDescent="0.25"/>
    <row r="304" s="15" customFormat="1" hidden="1" x14ac:dyDescent="0.25"/>
    <row r="305" s="15" customFormat="1" hidden="1" x14ac:dyDescent="0.25"/>
    <row r="306" s="15" customFormat="1" hidden="1" x14ac:dyDescent="0.25"/>
    <row r="307" s="15" customFormat="1" hidden="1" x14ac:dyDescent="0.25"/>
    <row r="308" s="15" customFormat="1" hidden="1" x14ac:dyDescent="0.25"/>
    <row r="309" s="15" customFormat="1" hidden="1" x14ac:dyDescent="0.25"/>
    <row r="310" s="15" customFormat="1" hidden="1" x14ac:dyDescent="0.25"/>
    <row r="311" s="15" customFormat="1" hidden="1" x14ac:dyDescent="0.25"/>
    <row r="312" s="15" customFormat="1" hidden="1" x14ac:dyDescent="0.25"/>
    <row r="313" s="15" customFormat="1" hidden="1" x14ac:dyDescent="0.25"/>
    <row r="314" s="15" customFormat="1" hidden="1" x14ac:dyDescent="0.25"/>
    <row r="315" s="15" customFormat="1" hidden="1" x14ac:dyDescent="0.25"/>
    <row r="316" s="15" customFormat="1" hidden="1" x14ac:dyDescent="0.25"/>
    <row r="317" s="15" customFormat="1" hidden="1" x14ac:dyDescent="0.25"/>
    <row r="318" s="15" customFormat="1" hidden="1" x14ac:dyDescent="0.25"/>
    <row r="319" s="15" customFormat="1" hidden="1" x14ac:dyDescent="0.25"/>
    <row r="320" s="15" customFormat="1" hidden="1" x14ac:dyDescent="0.25"/>
    <row r="321" spans="1:155" s="15" customFormat="1" hidden="1" x14ac:dyDescent="0.25"/>
    <row r="322" spans="1:155" s="15" customFormat="1" hidden="1" x14ac:dyDescent="0.25"/>
    <row r="323" spans="1:155" s="15" customFormat="1" hidden="1" x14ac:dyDescent="0.25"/>
    <row r="324" spans="1:155" s="15" customFormat="1" hidden="1" x14ac:dyDescent="0.25"/>
    <row r="325" spans="1:155" s="15" customFormat="1" hidden="1" x14ac:dyDescent="0.25"/>
    <row r="326" spans="1:155" s="15" customFormat="1" hidden="1" x14ac:dyDescent="0.25"/>
    <row r="327" spans="1:155" s="15" customFormat="1" hidden="1" x14ac:dyDescent="0.25"/>
    <row r="328" spans="1:155" s="15" customFormat="1" hidden="1" x14ac:dyDescent="0.25"/>
    <row r="329" spans="1:155" s="15" customFormat="1" hidden="1" x14ac:dyDescent="0.25"/>
    <row r="330" spans="1:155" s="15" customFormat="1" hidden="1" x14ac:dyDescent="0.25"/>
    <row r="331" spans="1:155" hidden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</row>
    <row r="332" spans="1:155" hidden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</row>
    <row r="333" spans="1:155" hidden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</row>
    <row r="334" spans="1:155" hidden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</row>
    <row r="335" spans="1:155" hidden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</row>
    <row r="336" spans="1:155" hidden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</row>
    <row r="337" spans="1:155" hidden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</row>
    <row r="338" spans="1:155" hidden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</row>
    <row r="339" spans="1:155" hidden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</row>
    <row r="340" spans="1:155" hidden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</row>
    <row r="341" spans="1:155" hidden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</row>
    <row r="342" spans="1:155" hidden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</row>
    <row r="343" spans="1:155" hidden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</row>
    <row r="344" spans="1:155" hidden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</row>
    <row r="345" spans="1:155" hidden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</row>
    <row r="346" spans="1:155" hidden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</row>
    <row r="347" spans="1:155" hidden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</row>
    <row r="348" spans="1:155" hidden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</row>
    <row r="349" spans="1:155" hidden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</row>
    <row r="350" spans="1:155" hidden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</row>
    <row r="351" spans="1:155" hidden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</row>
    <row r="352" spans="1:155" hidden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</row>
    <row r="353" spans="1:155" hidden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</row>
    <row r="354" spans="1:155" hidden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</row>
    <row r="355" spans="1:155" hidden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</row>
    <row r="356" spans="1:155" hidden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</row>
    <row r="357" spans="1:155" hidden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</row>
    <row r="358" spans="1:155" hidden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</row>
    <row r="359" spans="1:155" hidden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</row>
    <row r="360" spans="1:155" hidden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</row>
    <row r="361" spans="1:155" hidden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</row>
    <row r="362" spans="1:155" hidden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</row>
    <row r="363" spans="1:155" hidden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</row>
    <row r="364" spans="1:155" hidden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</row>
    <row r="365" spans="1:155" hidden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</row>
    <row r="366" spans="1:155" hidden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</row>
    <row r="367" spans="1:155" hidden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</row>
    <row r="368" spans="1:155" hidden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</row>
    <row r="369" spans="1:155" hidden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</row>
    <row r="370" spans="1:155" hidden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</row>
    <row r="371" spans="1:155" hidden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</row>
    <row r="372" spans="1:155" hidden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</row>
    <row r="373" spans="1:155" hidden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</row>
    <row r="374" spans="1:155" hidden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</row>
    <row r="375" spans="1:155" hidden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</row>
    <row r="376" spans="1:155" hidden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</row>
    <row r="377" spans="1:155" hidden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</row>
    <row r="378" spans="1:155" hidden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</row>
    <row r="379" spans="1:155" hidden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</row>
    <row r="380" spans="1:155" hidden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</row>
    <row r="381" spans="1:155" hidden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</row>
    <row r="382" spans="1:155" hidden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</row>
    <row r="383" spans="1:155" hidden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</row>
    <row r="384" spans="1:155" hidden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</row>
    <row r="385" spans="1:155" hidden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</row>
    <row r="386" spans="1:155" hidden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</row>
    <row r="387" spans="1:155" hidden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</row>
    <row r="388" spans="1:155" hidden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</row>
    <row r="389" spans="1:155" hidden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</row>
    <row r="390" spans="1:155" hidden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</row>
    <row r="391" spans="1:155" hidden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</row>
    <row r="392" spans="1:155" hidden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</row>
    <row r="393" spans="1:155" hidden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</row>
    <row r="394" spans="1:155" hidden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</row>
    <row r="395" spans="1:155" hidden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</row>
    <row r="396" spans="1:155" hidden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</row>
    <row r="397" spans="1:155" hidden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</row>
    <row r="398" spans="1:155" hidden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</row>
    <row r="399" spans="1:155" hidden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</row>
    <row r="400" spans="1:155" hidden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</row>
    <row r="401" spans="1:155" hidden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</row>
    <row r="402" spans="1:155" hidden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</row>
    <row r="403" spans="1:155" hidden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</row>
    <row r="404" spans="1:155" hidden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</row>
    <row r="405" spans="1:155" hidden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</row>
    <row r="406" spans="1:155" hidden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</row>
    <row r="407" spans="1:155" hidden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</row>
    <row r="408" spans="1:155" hidden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</row>
    <row r="409" spans="1:155" hidden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</row>
    <row r="410" spans="1:155" hidden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</row>
    <row r="411" spans="1:155" hidden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</row>
    <row r="412" spans="1:155" hidden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</row>
    <row r="413" spans="1:155" hidden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</row>
    <row r="414" spans="1:155" hidden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</row>
    <row r="415" spans="1:155" hidden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</row>
    <row r="416" spans="1:155" hidden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</row>
    <row r="417" spans="1:155" hidden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</row>
    <row r="418" spans="1:155" hidden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</row>
    <row r="419" spans="1:155" hidden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</row>
    <row r="420" spans="1:155" hidden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</row>
    <row r="421" spans="1:155" hidden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</row>
    <row r="422" spans="1:155" hidden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</row>
    <row r="423" spans="1:155" hidden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</row>
    <row r="424" spans="1:155" hidden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</row>
    <row r="425" spans="1:155" hidden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</row>
    <row r="426" spans="1:155" hidden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</row>
    <row r="427" spans="1:155" hidden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</row>
    <row r="428" spans="1:155" hidden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</row>
    <row r="429" spans="1:155" hidden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</row>
    <row r="430" spans="1:155" hidden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</row>
    <row r="431" spans="1:155" hidden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</row>
    <row r="432" spans="1:155" hidden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</row>
    <row r="433" spans="1:155" hidden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</row>
    <row r="434" spans="1:155" hidden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</row>
    <row r="435" spans="1:155" hidden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</row>
    <row r="436" spans="1:155" hidden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</row>
    <row r="437" spans="1:155" hidden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</row>
    <row r="438" spans="1:155" hidden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</row>
    <row r="439" spans="1:155" hidden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</row>
    <row r="440" spans="1:155" hidden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</row>
    <row r="441" spans="1:155" hidden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</row>
    <row r="442" spans="1:155" hidden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</row>
    <row r="443" spans="1:155" hidden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</row>
    <row r="444" spans="1:155" hidden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</row>
    <row r="445" spans="1:155" hidden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</row>
    <row r="446" spans="1:155" hidden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</row>
    <row r="447" spans="1:155" hidden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</row>
    <row r="448" spans="1:155" hidden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</row>
    <row r="449" spans="1:155" hidden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</row>
    <row r="450" spans="1:155" hidden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</row>
    <row r="451" spans="1:155" hidden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</row>
    <row r="452" spans="1:155" hidden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</row>
    <row r="453" spans="1:155" hidden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</row>
    <row r="454" spans="1:155" hidden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</row>
    <row r="455" spans="1:155" hidden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</row>
    <row r="456" spans="1:155" hidden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</row>
    <row r="457" spans="1:155" hidden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</row>
    <row r="458" spans="1:155" hidden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</row>
    <row r="459" spans="1:155" hidden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</row>
    <row r="460" spans="1:155" hidden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</row>
    <row r="461" spans="1:155" hidden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</row>
    <row r="462" spans="1:155" hidden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</row>
    <row r="463" spans="1:155" hidden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</row>
    <row r="464" spans="1:155" hidden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</row>
    <row r="465" spans="1:155" hidden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</row>
    <row r="466" spans="1:155" hidden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</row>
    <row r="467" spans="1:155" hidden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</row>
    <row r="468" spans="1:155" hidden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</row>
    <row r="469" spans="1:155" hidden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</row>
    <row r="470" spans="1:155" hidden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</row>
    <row r="471" spans="1:155" hidden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</row>
    <row r="472" spans="1:155" hidden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</row>
    <row r="473" spans="1:155" hidden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</row>
    <row r="474" spans="1:155" hidden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</row>
    <row r="475" spans="1:155" hidden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</row>
    <row r="476" spans="1:155" hidden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</row>
    <row r="477" spans="1:155" hidden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</row>
    <row r="478" spans="1:155" hidden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</row>
    <row r="479" spans="1:155" hidden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</row>
    <row r="480" spans="1:155" hidden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</row>
    <row r="481" spans="1:155" hidden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</row>
    <row r="482" spans="1:155" hidden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</row>
    <row r="483" spans="1:155" hidden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</row>
    <row r="484" spans="1:155" hidden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</row>
    <row r="485" spans="1:155" hidden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</row>
    <row r="486" spans="1:155" hidden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</row>
    <row r="487" spans="1:155" hidden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</row>
    <row r="488" spans="1:155" hidden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</row>
    <row r="489" spans="1:155" hidden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</row>
    <row r="490" spans="1:155" hidden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</row>
    <row r="491" spans="1:155" hidden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</row>
    <row r="492" spans="1:155" hidden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</row>
    <row r="493" spans="1:155" hidden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</row>
    <row r="494" spans="1:155" hidden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</row>
    <row r="495" spans="1:155" hidden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</row>
    <row r="496" spans="1:155" hidden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</row>
    <row r="497" spans="1:155" hidden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</row>
    <row r="498" spans="1:155" hidden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</row>
    <row r="499" spans="1:155" hidden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</row>
    <row r="500" spans="1:155" hidden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</row>
    <row r="501" spans="1:155" hidden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</row>
    <row r="502" spans="1:155" hidden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</row>
    <row r="503" spans="1:155" hidden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</row>
    <row r="504" spans="1:155" hidden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</row>
    <row r="505" spans="1:155" hidden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</row>
    <row r="506" spans="1:155" hidden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</row>
    <row r="507" spans="1:155" hidden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</row>
    <row r="508" spans="1:155" hidden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</row>
    <row r="509" spans="1:155" hidden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</row>
    <row r="510" spans="1:155" hidden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</row>
    <row r="511" spans="1:155" hidden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</row>
    <row r="512" spans="1:155" hidden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</row>
    <row r="513" spans="1:155" hidden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</row>
    <row r="514" spans="1:155" hidden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</row>
    <row r="515" spans="1:155" hidden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</row>
    <row r="516" spans="1:155" hidden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</row>
    <row r="517" spans="1:155" hidden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</row>
    <row r="518" spans="1:155" hidden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</row>
    <row r="519" spans="1:155" hidden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</row>
    <row r="520" spans="1:155" hidden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</row>
    <row r="521" spans="1:155" hidden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</row>
    <row r="522" spans="1:155" hidden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</row>
    <row r="523" spans="1:155" hidden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</row>
    <row r="524" spans="1:155" hidden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</row>
    <row r="525" spans="1:155" hidden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</row>
    <row r="526" spans="1:155" hidden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</row>
    <row r="527" spans="1:155" hidden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</row>
    <row r="528" spans="1:155" hidden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</row>
    <row r="529" spans="1:155" hidden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</row>
    <row r="530" spans="1:155" hidden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</row>
    <row r="531" spans="1:155" hidden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</row>
    <row r="532" spans="1:155" hidden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</row>
    <row r="533" spans="1:155" hidden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</row>
    <row r="534" spans="1:155" hidden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</row>
    <row r="535" spans="1:155" hidden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</row>
    <row r="536" spans="1:155" hidden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</row>
    <row r="537" spans="1:155" hidden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</row>
    <row r="538" spans="1:155" hidden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</row>
    <row r="539" spans="1:155" hidden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</row>
    <row r="540" spans="1:155" hidden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</row>
    <row r="541" spans="1:155" hidden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</row>
    <row r="542" spans="1:155" hidden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</row>
    <row r="543" spans="1:155" hidden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</row>
    <row r="544" spans="1:155" hidden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</row>
    <row r="545" spans="1:155" hidden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</row>
    <row r="546" spans="1:155" hidden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</row>
    <row r="547" spans="1:155" hidden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</row>
    <row r="548" spans="1:155" hidden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</row>
    <row r="549" spans="1:155" hidden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</row>
    <row r="550" spans="1:155" hidden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</row>
    <row r="551" spans="1:155" hidden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</row>
    <row r="552" spans="1:155" hidden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</row>
    <row r="553" spans="1:155" hidden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</row>
    <row r="554" spans="1:155" hidden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</row>
    <row r="555" spans="1:155" hidden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</row>
    <row r="556" spans="1:155" hidden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</row>
    <row r="557" spans="1:155" hidden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</row>
    <row r="558" spans="1:155" hidden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</row>
    <row r="559" spans="1:155" hidden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</row>
    <row r="560" spans="1:155" hidden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</row>
    <row r="561" spans="1:155" hidden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</row>
    <row r="562" spans="1:155" hidden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</row>
    <row r="563" spans="1:155" hidden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</row>
    <row r="564" spans="1:155" hidden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</row>
    <row r="565" spans="1:155" hidden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</row>
    <row r="566" spans="1:155" hidden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</row>
    <row r="567" spans="1:155" hidden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</row>
    <row r="568" spans="1:155" hidden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</row>
    <row r="569" spans="1:155" hidden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</row>
    <row r="570" spans="1:155" hidden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</row>
    <row r="571" spans="1:155" hidden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</row>
    <row r="572" spans="1:155" hidden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</row>
    <row r="573" spans="1:155" hidden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</row>
    <row r="574" spans="1:155" hidden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</row>
    <row r="575" spans="1:155" hidden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</row>
    <row r="576" spans="1:155" hidden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</row>
    <row r="577" spans="1:155" hidden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</row>
    <row r="578" spans="1:155" hidden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</row>
    <row r="579" spans="1:155" hidden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</row>
    <row r="580" spans="1:155" hidden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</row>
    <row r="581" spans="1:155" hidden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</row>
    <row r="582" spans="1:155" hidden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</row>
    <row r="583" spans="1:155" hidden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</row>
    <row r="584" spans="1:155" hidden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</row>
    <row r="585" spans="1:155" hidden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</row>
    <row r="586" spans="1:155" hidden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</row>
    <row r="587" spans="1:155" hidden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</row>
    <row r="588" spans="1:155" hidden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</row>
    <row r="589" spans="1:155" hidden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</row>
    <row r="590" spans="1:155" hidden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</row>
    <row r="591" spans="1:155" hidden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</row>
    <row r="592" spans="1:155" hidden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</row>
    <row r="593" spans="1:155" hidden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</row>
    <row r="594" spans="1:155" hidden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</row>
    <row r="595" spans="1:155" hidden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</row>
    <row r="596" spans="1:155" hidden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</row>
    <row r="597" spans="1:155" hidden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</row>
    <row r="598" spans="1:155" hidden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</row>
    <row r="599" spans="1:155" hidden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</row>
    <row r="600" spans="1:155" hidden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</row>
    <row r="601" spans="1:155" hidden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</row>
    <row r="602" spans="1:155" hidden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</row>
    <row r="603" spans="1:155" hidden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</row>
    <row r="604" spans="1:155" hidden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</row>
    <row r="605" spans="1:155" hidden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</row>
    <row r="606" spans="1:155" hidden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</row>
    <row r="607" spans="1:155" hidden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</row>
    <row r="608" spans="1:155" hidden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</row>
    <row r="609" spans="1:155" hidden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</row>
    <row r="610" spans="1:155" hidden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</row>
    <row r="611" spans="1:155" hidden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</row>
    <row r="612" spans="1:155" hidden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</row>
    <row r="613" spans="1:155" hidden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</row>
    <row r="614" spans="1:155" hidden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</row>
    <row r="615" spans="1:155" hidden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</row>
    <row r="616" spans="1:155" hidden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</row>
    <row r="617" spans="1:155" hidden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</row>
    <row r="618" spans="1:155" hidden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</row>
    <row r="619" spans="1:155" hidden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</row>
    <row r="620" spans="1:155" hidden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</row>
    <row r="621" spans="1:155" hidden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</row>
    <row r="622" spans="1:155" hidden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</row>
    <row r="623" spans="1:155" hidden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</row>
    <row r="624" spans="1:155" hidden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</row>
    <row r="625" spans="1:155" hidden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</row>
    <row r="626" spans="1:155" hidden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</row>
    <row r="627" spans="1:155" hidden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</row>
    <row r="628" spans="1:155" hidden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</row>
    <row r="629" spans="1:155" hidden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</row>
    <row r="630" spans="1:155" hidden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</row>
    <row r="631" spans="1:155" hidden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</row>
    <row r="632" spans="1:155" hidden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</row>
    <row r="633" spans="1:155" hidden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</row>
    <row r="634" spans="1:155" hidden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</row>
    <row r="635" spans="1:155" hidden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</row>
    <row r="636" spans="1:155" hidden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</row>
    <row r="637" spans="1:155" hidden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</row>
    <row r="638" spans="1:155" hidden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</row>
    <row r="639" spans="1:155" hidden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</row>
    <row r="640" spans="1:155" hidden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</row>
    <row r="641" spans="1:155" hidden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</row>
    <row r="642" spans="1:155" hidden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</row>
    <row r="643" spans="1:155" hidden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</row>
    <row r="644" spans="1:155" hidden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</row>
    <row r="645" spans="1:155" hidden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</row>
    <row r="646" spans="1:155" hidden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</row>
    <row r="647" spans="1:155" hidden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</row>
    <row r="648" spans="1:155" hidden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</row>
    <row r="649" spans="1:155" hidden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</row>
    <row r="650" spans="1:155" hidden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</row>
    <row r="651" spans="1:155" hidden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</row>
    <row r="652" spans="1:155" hidden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</row>
    <row r="653" spans="1:155" hidden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</row>
    <row r="654" spans="1:155" hidden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</row>
    <row r="655" spans="1:155" hidden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</row>
    <row r="656" spans="1:155" hidden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</row>
    <row r="657" spans="1:155" hidden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</row>
    <row r="658" spans="1:155" hidden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</row>
    <row r="659" spans="1:155" hidden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</row>
    <row r="660" spans="1:155" hidden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</row>
    <row r="661" spans="1:155" hidden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</row>
    <row r="662" spans="1:155" hidden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</row>
    <row r="663" spans="1:155" hidden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</row>
    <row r="664" spans="1:155" hidden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</row>
    <row r="665" spans="1:155" hidden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</row>
    <row r="666" spans="1:155" hidden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</row>
    <row r="667" spans="1:155" hidden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</row>
    <row r="668" spans="1:155" hidden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</row>
    <row r="669" spans="1:155" hidden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</row>
    <row r="670" spans="1:155" hidden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</row>
    <row r="671" spans="1:155" hidden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</row>
    <row r="672" spans="1:155" hidden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</row>
    <row r="673" spans="1:155" hidden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</row>
    <row r="674" spans="1:155" hidden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</row>
    <row r="675" spans="1:155" hidden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</row>
    <row r="676" spans="1:155" hidden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</row>
    <row r="677" spans="1:155" hidden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</row>
    <row r="678" spans="1:155" hidden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</row>
    <row r="679" spans="1:155" hidden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</row>
    <row r="680" spans="1:155" hidden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</row>
    <row r="681" spans="1:155" hidden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</row>
    <row r="682" spans="1:155" hidden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</row>
    <row r="683" spans="1:155" hidden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</row>
    <row r="684" spans="1:155" hidden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</row>
    <row r="685" spans="1:155" hidden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</row>
    <row r="686" spans="1:155" hidden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</row>
    <row r="687" spans="1:155" hidden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</row>
    <row r="688" spans="1:155" hidden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</row>
    <row r="689" spans="1:155" hidden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</row>
    <row r="690" spans="1:155" hidden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</row>
    <row r="691" spans="1:155" hidden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</row>
    <row r="692" spans="1:155" hidden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</row>
    <row r="693" spans="1:155" hidden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</row>
    <row r="694" spans="1:155" hidden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</row>
    <row r="695" spans="1:155" hidden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</row>
    <row r="696" spans="1:155" hidden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</row>
    <row r="697" spans="1:155" hidden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</row>
    <row r="698" spans="1:155" hidden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</row>
    <row r="699" spans="1:155" hidden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</row>
    <row r="700" spans="1:155" hidden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</row>
    <row r="701" spans="1:155" hidden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</row>
    <row r="702" spans="1:155" hidden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</row>
    <row r="703" spans="1:155" hidden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</row>
    <row r="704" spans="1:155" hidden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</row>
    <row r="705" spans="1:155" hidden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</row>
    <row r="706" spans="1:155" hidden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</row>
    <row r="707" spans="1:155" hidden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</row>
    <row r="708" spans="1:155" hidden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</row>
    <row r="709" spans="1:155" hidden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</row>
    <row r="710" spans="1:155" hidden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</row>
    <row r="711" spans="1:155" hidden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</row>
    <row r="712" spans="1:155" hidden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</row>
    <row r="713" spans="1:155" hidden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</row>
    <row r="714" spans="1:155" hidden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</row>
    <row r="715" spans="1:155" hidden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</row>
    <row r="716" spans="1:155" hidden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</row>
    <row r="717" spans="1:155" hidden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</row>
    <row r="718" spans="1:155" hidden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</row>
    <row r="719" spans="1:155" hidden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</row>
    <row r="720" spans="1:155" hidden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</row>
    <row r="721" spans="1:155" hidden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</row>
    <row r="722" spans="1:155" hidden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</row>
    <row r="723" spans="1:155" hidden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</row>
    <row r="724" spans="1:155" hidden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</row>
    <row r="725" spans="1:155" hidden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</row>
    <row r="726" spans="1:155" hidden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</row>
    <row r="727" spans="1:155" hidden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</row>
    <row r="728" spans="1:155" hidden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</row>
    <row r="729" spans="1:155" hidden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</row>
    <row r="730" spans="1:155" hidden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</row>
    <row r="731" spans="1:155" hidden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</row>
    <row r="732" spans="1:155" hidden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</row>
    <row r="733" spans="1:155" hidden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</row>
    <row r="734" spans="1:155" hidden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</row>
    <row r="735" spans="1:155" hidden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</row>
    <row r="736" spans="1:155" hidden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</row>
    <row r="737" spans="1:155" hidden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</row>
    <row r="738" spans="1:155" hidden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</row>
    <row r="739" spans="1:155" hidden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</row>
    <row r="740" spans="1:155" hidden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</row>
    <row r="741" spans="1:155" hidden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</row>
    <row r="742" spans="1:155" hidden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</row>
    <row r="743" spans="1:155" hidden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</row>
    <row r="744" spans="1:155" hidden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</row>
    <row r="745" spans="1:155" hidden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</row>
    <row r="746" spans="1:155" hidden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</row>
    <row r="747" spans="1:155" hidden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</row>
    <row r="748" spans="1:155" hidden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</row>
    <row r="749" spans="1:155" hidden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</row>
    <row r="750" spans="1:155" hidden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</row>
    <row r="751" spans="1:155" hidden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</row>
    <row r="752" spans="1:155" hidden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</row>
    <row r="753" spans="1:155" hidden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</row>
    <row r="754" spans="1:155" hidden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</row>
    <row r="755" spans="1:155" hidden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</row>
    <row r="756" spans="1:155" hidden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</row>
    <row r="757" spans="1:155" hidden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</row>
    <row r="758" spans="1:155" hidden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</row>
    <row r="759" spans="1:155" hidden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</row>
    <row r="760" spans="1:155" hidden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</row>
    <row r="761" spans="1:155" hidden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</row>
    <row r="762" spans="1:155" hidden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</row>
    <row r="763" spans="1:155" hidden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</row>
    <row r="764" spans="1:155" hidden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</row>
    <row r="765" spans="1:155" hidden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</row>
    <row r="766" spans="1:155" hidden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</row>
    <row r="767" spans="1:155" hidden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</row>
    <row r="768" spans="1:155" hidden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</row>
    <row r="769" spans="1:155" hidden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</row>
    <row r="770" spans="1:155" hidden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</row>
    <row r="771" spans="1:155" hidden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</row>
    <row r="772" spans="1:155" hidden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</row>
    <row r="773" spans="1:155" hidden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</row>
    <row r="774" spans="1:155" hidden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</row>
    <row r="775" spans="1:155" hidden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</row>
    <row r="776" spans="1:155" hidden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</row>
    <row r="777" spans="1:155" hidden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</row>
    <row r="778" spans="1:155" hidden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</row>
    <row r="779" spans="1:155" hidden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</row>
    <row r="780" spans="1:155" hidden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</row>
    <row r="781" spans="1:155" hidden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</row>
    <row r="782" spans="1:155" hidden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</row>
    <row r="783" spans="1:155" hidden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</row>
    <row r="784" spans="1:155" hidden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</row>
    <row r="785" spans="1:155" hidden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</row>
    <row r="786" spans="1:155" hidden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</row>
    <row r="787" spans="1:155" hidden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</row>
    <row r="788" spans="1:155" hidden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</row>
    <row r="789" spans="1:155" hidden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</row>
    <row r="790" spans="1:155" hidden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</row>
    <row r="791" spans="1:155" hidden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</row>
    <row r="792" spans="1:155" hidden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</row>
    <row r="793" spans="1:155" hidden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</row>
    <row r="794" spans="1:155" hidden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</row>
    <row r="795" spans="1:155" hidden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</row>
    <row r="796" spans="1:155" hidden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</row>
    <row r="797" spans="1:155" hidden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</row>
    <row r="798" spans="1:155" hidden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</row>
    <row r="799" spans="1:155" hidden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</row>
    <row r="800" spans="1:155" hidden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</row>
    <row r="801" spans="1:155" hidden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</row>
    <row r="802" spans="1:155" hidden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</row>
    <row r="803" spans="1:155" hidden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</row>
    <row r="804" spans="1:155" hidden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</row>
    <row r="805" spans="1:155" hidden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</row>
    <row r="806" spans="1:155" hidden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</row>
    <row r="807" spans="1:155" hidden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</row>
    <row r="808" spans="1:155" hidden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</row>
    <row r="809" spans="1:155" hidden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</row>
    <row r="810" spans="1:155" hidden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</row>
    <row r="811" spans="1:155" hidden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</row>
    <row r="812" spans="1:155" hidden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</row>
    <row r="813" spans="1:155" hidden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</row>
    <row r="814" spans="1:155" hidden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</row>
    <row r="815" spans="1:155" hidden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</row>
    <row r="816" spans="1:155" hidden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</row>
    <row r="817" spans="1:155" hidden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</row>
    <row r="818" spans="1:155" hidden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</row>
    <row r="819" spans="1:155" hidden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</row>
    <row r="820" spans="1:155" hidden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</row>
    <row r="821" spans="1:155" hidden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</row>
    <row r="822" spans="1:155" hidden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</row>
    <row r="823" spans="1:155" hidden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</row>
    <row r="824" spans="1:155" hidden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</row>
    <row r="825" spans="1:155" hidden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</row>
    <row r="826" spans="1:155" hidden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</row>
    <row r="827" spans="1:155" hidden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</row>
    <row r="828" spans="1:155" hidden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</row>
    <row r="829" spans="1:155" hidden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</row>
    <row r="830" spans="1:155" hidden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</row>
    <row r="831" spans="1:155" hidden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</row>
    <row r="832" spans="1:155" hidden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</row>
    <row r="833" spans="1:155" hidden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</row>
    <row r="834" spans="1:155" hidden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</row>
    <row r="835" spans="1:155" hidden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</row>
    <row r="836" spans="1:155" hidden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</row>
    <row r="837" spans="1:155" hidden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</row>
    <row r="838" spans="1:155" hidden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</row>
    <row r="839" spans="1:155" hidden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</row>
    <row r="840" spans="1:155" hidden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</row>
    <row r="841" spans="1:155" hidden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</row>
    <row r="842" spans="1:155" hidden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</row>
    <row r="843" spans="1:155" hidden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</row>
    <row r="844" spans="1:155" hidden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</row>
    <row r="845" spans="1:155" hidden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</row>
    <row r="846" spans="1:155" hidden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</row>
    <row r="847" spans="1:155" hidden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</row>
    <row r="848" spans="1:155" hidden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</row>
    <row r="849" spans="1:155" hidden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</row>
    <row r="850" spans="1:155" hidden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</row>
    <row r="851" spans="1:155" hidden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</row>
    <row r="852" spans="1:155" hidden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</row>
    <row r="853" spans="1:155" hidden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</row>
    <row r="854" spans="1:155" hidden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</row>
    <row r="855" spans="1:155" hidden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</row>
    <row r="856" spans="1:155" hidden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</row>
    <row r="857" spans="1:155" hidden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</row>
    <row r="858" spans="1:155" hidden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</row>
    <row r="859" spans="1:155" hidden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</row>
    <row r="860" spans="1:155" hidden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</row>
    <row r="861" spans="1:155" hidden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</row>
    <row r="862" spans="1:155" hidden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</row>
    <row r="863" spans="1:155" hidden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</row>
    <row r="864" spans="1:155" hidden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</row>
    <row r="865" spans="1:155" hidden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</row>
    <row r="866" spans="1:155" hidden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</row>
    <row r="867" spans="1:155" hidden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</row>
    <row r="868" spans="1:155" hidden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</row>
    <row r="869" spans="1:155" hidden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</row>
    <row r="870" spans="1:155" hidden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</row>
    <row r="871" spans="1:155" hidden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</row>
    <row r="872" spans="1:155" hidden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</row>
    <row r="873" spans="1:155" hidden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</row>
    <row r="874" spans="1:155" hidden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</row>
    <row r="875" spans="1:155" hidden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</row>
    <row r="876" spans="1:155" hidden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</row>
    <row r="877" spans="1:155" hidden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</row>
    <row r="878" spans="1:155" hidden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</row>
    <row r="879" spans="1:155" hidden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</row>
    <row r="880" spans="1:155" hidden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</row>
    <row r="881" spans="1:155" hidden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</row>
    <row r="882" spans="1:155" hidden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</row>
    <row r="883" spans="1:155" hidden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</row>
    <row r="884" spans="1:155" hidden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</row>
    <row r="885" spans="1:155" hidden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</row>
    <row r="886" spans="1:155" hidden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</row>
    <row r="887" spans="1:155" hidden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</row>
    <row r="888" spans="1:155" hidden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</row>
    <row r="889" spans="1:155" hidden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</row>
    <row r="890" spans="1:155" hidden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</row>
    <row r="891" spans="1:155" hidden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</row>
    <row r="892" spans="1:155" hidden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</row>
    <row r="893" spans="1:155" hidden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</row>
    <row r="894" spans="1:155" hidden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</row>
    <row r="895" spans="1:155" hidden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</row>
    <row r="896" spans="1:155" hidden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</row>
    <row r="897" spans="1:155" hidden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</row>
    <row r="898" spans="1:155" hidden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</row>
    <row r="899" spans="1:155" hidden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</row>
    <row r="900" spans="1:155" hidden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</row>
    <row r="901" spans="1:155" hidden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</row>
    <row r="902" spans="1:155" hidden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</row>
    <row r="903" spans="1:155" hidden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</row>
    <row r="904" spans="1:155" hidden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</row>
    <row r="905" spans="1:155" hidden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</row>
    <row r="906" spans="1:155" hidden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</row>
    <row r="907" spans="1:155" hidden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</row>
    <row r="908" spans="1:155" hidden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</row>
    <row r="909" spans="1:155" hidden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</row>
    <row r="910" spans="1:155" hidden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</row>
    <row r="911" spans="1:155" hidden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</row>
    <row r="912" spans="1:155" hidden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</row>
    <row r="913" spans="1:155" hidden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</row>
    <row r="914" spans="1:155" hidden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</row>
    <row r="915" spans="1:155" hidden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</row>
    <row r="916" spans="1:155" hidden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</row>
    <row r="917" spans="1:155" hidden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</row>
    <row r="918" spans="1:155" hidden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</row>
    <row r="919" spans="1:155" hidden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</row>
    <row r="920" spans="1:155" hidden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</row>
    <row r="921" spans="1:155" hidden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</row>
    <row r="922" spans="1:155" hidden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</row>
    <row r="923" spans="1:155" hidden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</row>
    <row r="924" spans="1:155" hidden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</row>
    <row r="925" spans="1:155" hidden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</row>
    <row r="926" spans="1:155" hidden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</row>
    <row r="927" spans="1:155" hidden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</row>
    <row r="928" spans="1:155" hidden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</row>
    <row r="929" spans="1:155" hidden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</row>
    <row r="930" spans="1:155" hidden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</row>
    <row r="931" spans="1:155" hidden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</row>
    <row r="932" spans="1:155" hidden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</row>
    <row r="933" spans="1:155" hidden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</row>
    <row r="934" spans="1:155" hidden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</row>
    <row r="935" spans="1:155" hidden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</row>
    <row r="936" spans="1:155" hidden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</row>
    <row r="937" spans="1:155" hidden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</row>
    <row r="938" spans="1:155" hidden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</row>
    <row r="939" spans="1:155" hidden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</row>
    <row r="940" spans="1:155" hidden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</row>
    <row r="941" spans="1:155" hidden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</row>
    <row r="942" spans="1:155" hidden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</row>
    <row r="943" spans="1:155" hidden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</row>
    <row r="944" spans="1:155" hidden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</row>
    <row r="945" spans="1:155" hidden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</row>
    <row r="946" spans="1:155" hidden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</row>
    <row r="947" spans="1:155" hidden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</row>
    <row r="948" spans="1:155" hidden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</row>
    <row r="949" spans="1:155" hidden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</row>
    <row r="950" spans="1:155" hidden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</row>
    <row r="951" spans="1:155" hidden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</row>
    <row r="952" spans="1:155" hidden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</row>
    <row r="953" spans="1:155" hidden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</row>
    <row r="954" spans="1:155" hidden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</row>
    <row r="955" spans="1:155" hidden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</row>
    <row r="956" spans="1:155" hidden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</row>
    <row r="957" spans="1:155" hidden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</row>
    <row r="958" spans="1:155" hidden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</row>
    <row r="959" spans="1:155" hidden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</row>
    <row r="960" spans="1:155" hidden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</row>
    <row r="961" spans="1:155" hidden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</row>
    <row r="962" spans="1:155" hidden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</row>
    <row r="963" spans="1:155" hidden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</row>
    <row r="964" spans="1:155" hidden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</row>
    <row r="965" spans="1:155" hidden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</row>
    <row r="966" spans="1:155" hidden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</row>
    <row r="967" spans="1:155" hidden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</row>
    <row r="968" spans="1:155" hidden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</row>
    <row r="969" spans="1:155" hidden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</row>
    <row r="970" spans="1:155" hidden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</row>
    <row r="971" spans="1:155" hidden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</row>
    <row r="972" spans="1:155" hidden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</row>
    <row r="973" spans="1:155" hidden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</row>
    <row r="974" spans="1:155" hidden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</row>
    <row r="975" spans="1:155" hidden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</row>
    <row r="976" spans="1:155" hidden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</row>
    <row r="977" spans="1:155" hidden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</row>
    <row r="978" spans="1:155" hidden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</row>
    <row r="979" spans="1:155" hidden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</row>
    <row r="980" spans="1:155" hidden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</row>
    <row r="981" spans="1:155" hidden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</row>
    <row r="982" spans="1:155" hidden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</row>
    <row r="983" spans="1:155" hidden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</row>
    <row r="984" spans="1:155" hidden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</row>
    <row r="985" spans="1:155" hidden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</row>
    <row r="986" spans="1:155" hidden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</row>
    <row r="987" spans="1:155" hidden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</row>
    <row r="988" spans="1:155" hidden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</row>
    <row r="989" spans="1:155" hidden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</row>
    <row r="990" spans="1:155" hidden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</row>
    <row r="991" spans="1:155" hidden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</row>
    <row r="992" spans="1:155" hidden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</row>
    <row r="993" spans="1:155" hidden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</row>
    <row r="994" spans="1:155" hidden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</row>
    <row r="995" spans="1:155" hidden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</row>
    <row r="996" spans="1:155" hidden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</row>
    <row r="997" spans="1:155" hidden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</row>
    <row r="998" spans="1:155" hidden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</row>
    <row r="999" spans="1:155" hidden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</row>
    <row r="1000" spans="1:155" hidden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</row>
    <row r="1001" spans="1:155" hidden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</row>
    <row r="1002" spans="1:155" hidden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</row>
    <row r="1003" spans="1:155" hidden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</row>
    <row r="1004" spans="1:155" hidden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</row>
    <row r="1005" spans="1:155" hidden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</row>
    <row r="1006" spans="1:155" hidden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</row>
    <row r="1007" spans="1:155" hidden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</row>
    <row r="1008" spans="1:155" hidden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</row>
    <row r="1009" spans="1:155" hidden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</row>
    <row r="1010" spans="1:155" hidden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</row>
    <row r="1011" spans="1:155" hidden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</row>
    <row r="1012" spans="1:155" hidden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</row>
    <row r="1013" spans="1:155" hidden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</row>
    <row r="1014" spans="1:155" hidden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</row>
    <row r="1015" spans="1:155" hidden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</row>
    <row r="1016" spans="1:155" hidden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</row>
    <row r="1017" spans="1:155" hidden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</row>
    <row r="1018" spans="1:155" hidden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</row>
    <row r="1019" spans="1:155" hidden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</row>
    <row r="1020" spans="1:155" hidden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</row>
    <row r="1021" spans="1:155" hidden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</row>
    <row r="1022" spans="1:155" hidden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</row>
    <row r="1023" spans="1:155" hidden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</row>
    <row r="1024" spans="1:155" hidden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</row>
    <row r="1025" spans="1:155" hidden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</row>
    <row r="1026" spans="1:155" hidden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</row>
    <row r="1027" spans="1:155" hidden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</row>
    <row r="1028" spans="1:155" hidden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</row>
    <row r="1029" spans="1:155" hidden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</row>
    <row r="1030" spans="1:155" hidden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</row>
    <row r="1031" spans="1:155" hidden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</row>
    <row r="1032" spans="1:155" hidden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</row>
    <row r="1033" spans="1:155" hidden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</row>
    <row r="1034" spans="1:155" hidden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</row>
    <row r="1035" spans="1:155" hidden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</row>
    <row r="1036" spans="1:155" hidden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</row>
    <row r="1037" spans="1:155" hidden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</row>
    <row r="1038" spans="1:155" hidden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</row>
    <row r="1039" spans="1:155" hidden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</row>
    <row r="1040" spans="1:155" hidden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</row>
    <row r="1041" spans="1:155" hidden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</row>
    <row r="1042" spans="1:155" hidden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</row>
    <row r="1043" spans="1:155" hidden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</row>
    <row r="1044" spans="1:155" hidden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</row>
    <row r="1045" spans="1:155" hidden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</row>
    <row r="1046" spans="1:155" hidden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</row>
    <row r="1047" spans="1:155" hidden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</row>
    <row r="1048" spans="1:155" hidden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</row>
    <row r="1049" spans="1:155" hidden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</row>
    <row r="1050" spans="1:155" hidden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</row>
    <row r="1051" spans="1:155" hidden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</row>
    <row r="1052" spans="1:155" hidden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</row>
    <row r="1053" spans="1:155" hidden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</row>
    <row r="1054" spans="1:155" hidden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</row>
    <row r="1055" spans="1:155" hidden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</row>
    <row r="1056" spans="1:155" hidden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</row>
    <row r="1057" spans="1:155" hidden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</row>
    <row r="1058" spans="1:155" hidden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</row>
    <row r="1059" spans="1:155" hidden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</row>
    <row r="1060" spans="1:155" hidden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</row>
    <row r="1061" spans="1:155" hidden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</row>
    <row r="1062" spans="1:155" hidden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</row>
    <row r="1063" spans="1:155" hidden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</row>
    <row r="1064" spans="1:155" hidden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</row>
    <row r="1065" spans="1:155" hidden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</row>
    <row r="1066" spans="1:155" hidden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</row>
    <row r="1067" spans="1:155" hidden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</row>
    <row r="1068" spans="1:155" hidden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</row>
    <row r="1069" spans="1:155" hidden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</row>
    <row r="1070" spans="1:155" hidden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</row>
    <row r="1071" spans="1:155" hidden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</row>
    <row r="1072" spans="1:155" hidden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</row>
    <row r="1073" spans="1:155" hidden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</row>
    <row r="1074" spans="1:155" hidden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</row>
    <row r="1075" spans="1:155" hidden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</row>
    <row r="1076" spans="1:155" hidden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</row>
    <row r="1077" spans="1:155" hidden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</row>
    <row r="1078" spans="1:155" hidden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</row>
    <row r="1079" spans="1:155" hidden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</row>
    <row r="1080" spans="1:155" hidden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</row>
    <row r="1081" spans="1:155" hidden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</row>
    <row r="1082" spans="1:155" hidden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</row>
    <row r="1083" spans="1:155" hidden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</row>
    <row r="1084" spans="1:155" hidden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</row>
    <row r="1085" spans="1:155" hidden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</row>
    <row r="1086" spans="1:155" hidden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</row>
    <row r="1087" spans="1:155" hidden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</row>
    <row r="1088" spans="1:155" hidden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</row>
    <row r="1089" spans="1:155" hidden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</row>
    <row r="1090" spans="1:155" hidden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</row>
    <row r="1091" spans="1:155" hidden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</row>
    <row r="1092" spans="1:155" hidden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</row>
    <row r="1093" spans="1:155" hidden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</row>
    <row r="1094" spans="1:155" hidden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</row>
    <row r="1095" spans="1:155" hidden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</row>
    <row r="1096" spans="1:155" hidden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</row>
    <row r="1097" spans="1:155" hidden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</row>
    <row r="1098" spans="1:155" hidden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</row>
    <row r="1099" spans="1:155" hidden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</row>
    <row r="1100" spans="1:155" hidden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</row>
    <row r="1101" spans="1:155" hidden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</row>
    <row r="1102" spans="1:155" hidden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</row>
    <row r="1103" spans="1:155" hidden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</row>
    <row r="1104" spans="1:155" hidden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</row>
    <row r="1105" spans="1:155" hidden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</row>
    <row r="1106" spans="1:155" hidden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</row>
    <row r="1107" spans="1:155" hidden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</row>
    <row r="1108" spans="1:155" hidden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</row>
    <row r="1109" spans="1:155" hidden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</row>
    <row r="1110" spans="1:155" hidden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</row>
    <row r="1111" spans="1:155" hidden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</row>
    <row r="1112" spans="1:155" hidden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</row>
    <row r="1113" spans="1:155" hidden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</row>
    <row r="1114" spans="1:155" hidden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</row>
    <row r="1115" spans="1:155" hidden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</row>
    <row r="1116" spans="1:155" hidden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</row>
    <row r="1117" spans="1:155" hidden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</row>
    <row r="1118" spans="1:155" hidden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</row>
    <row r="1119" spans="1:155" hidden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</row>
    <row r="1120" spans="1:155" hidden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</row>
    <row r="1121" spans="1:155" hidden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</row>
    <row r="1122" spans="1:155" hidden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</row>
    <row r="1123" spans="1:155" hidden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</row>
    <row r="1124" spans="1:155" hidden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</row>
    <row r="1125" spans="1:155" hidden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</row>
    <row r="1126" spans="1:155" hidden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</row>
    <row r="1127" spans="1:155" hidden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  <c r="EJ1127" s="3"/>
      <c r="EK1127" s="3"/>
      <c r="EL1127" s="3"/>
      <c r="EM1127" s="3"/>
      <c r="EN1127" s="3"/>
      <c r="EO1127" s="3"/>
      <c r="EP1127" s="3"/>
      <c r="EQ1127" s="3"/>
      <c r="ER1127" s="3"/>
      <c r="ES1127" s="3"/>
      <c r="ET1127" s="3"/>
      <c r="EU1127" s="3"/>
      <c r="EV1127" s="3"/>
      <c r="EW1127" s="3"/>
      <c r="EX1127" s="3"/>
      <c r="EY1127" s="3"/>
    </row>
    <row r="1128" spans="1:155" hidden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  <c r="EJ1128" s="3"/>
      <c r="EK1128" s="3"/>
      <c r="EL1128" s="3"/>
      <c r="EM1128" s="3"/>
      <c r="EN1128" s="3"/>
      <c r="EO1128" s="3"/>
      <c r="EP1128" s="3"/>
      <c r="EQ1128" s="3"/>
      <c r="ER1128" s="3"/>
      <c r="ES1128" s="3"/>
      <c r="ET1128" s="3"/>
      <c r="EU1128" s="3"/>
      <c r="EV1128" s="3"/>
      <c r="EW1128" s="3"/>
      <c r="EX1128" s="3"/>
      <c r="EY1128" s="3"/>
    </row>
    <row r="1129" spans="1:155" hidden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  <c r="EJ1129" s="3"/>
      <c r="EK1129" s="3"/>
      <c r="EL1129" s="3"/>
      <c r="EM1129" s="3"/>
      <c r="EN1129" s="3"/>
      <c r="EO1129" s="3"/>
      <c r="EP1129" s="3"/>
      <c r="EQ1129" s="3"/>
      <c r="ER1129" s="3"/>
      <c r="ES1129" s="3"/>
      <c r="ET1129" s="3"/>
      <c r="EU1129" s="3"/>
      <c r="EV1129" s="3"/>
      <c r="EW1129" s="3"/>
      <c r="EX1129" s="3"/>
      <c r="EY1129" s="3"/>
    </row>
    <row r="1130" spans="1:155" hidden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  <c r="EJ1130" s="3"/>
      <c r="EK1130" s="3"/>
      <c r="EL1130" s="3"/>
      <c r="EM1130" s="3"/>
      <c r="EN1130" s="3"/>
      <c r="EO1130" s="3"/>
      <c r="EP1130" s="3"/>
      <c r="EQ1130" s="3"/>
      <c r="ER1130" s="3"/>
      <c r="ES1130" s="3"/>
      <c r="ET1130" s="3"/>
      <c r="EU1130" s="3"/>
      <c r="EV1130" s="3"/>
      <c r="EW1130" s="3"/>
      <c r="EX1130" s="3"/>
      <c r="EY1130" s="3"/>
    </row>
    <row r="1131" spans="1:155" hidden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  <c r="EJ1131" s="3"/>
      <c r="EK1131" s="3"/>
      <c r="EL1131" s="3"/>
      <c r="EM1131" s="3"/>
      <c r="EN1131" s="3"/>
      <c r="EO1131" s="3"/>
      <c r="EP1131" s="3"/>
      <c r="EQ1131" s="3"/>
      <c r="ER1131" s="3"/>
      <c r="ES1131" s="3"/>
      <c r="ET1131" s="3"/>
      <c r="EU1131" s="3"/>
      <c r="EV1131" s="3"/>
      <c r="EW1131" s="3"/>
      <c r="EX1131" s="3"/>
      <c r="EY1131" s="3"/>
    </row>
    <row r="1132" spans="1:155" hidden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  <c r="EJ1132" s="3"/>
      <c r="EK1132" s="3"/>
      <c r="EL1132" s="3"/>
      <c r="EM1132" s="3"/>
      <c r="EN1132" s="3"/>
      <c r="EO1132" s="3"/>
      <c r="EP1132" s="3"/>
      <c r="EQ1132" s="3"/>
      <c r="ER1132" s="3"/>
      <c r="ES1132" s="3"/>
      <c r="ET1132" s="3"/>
      <c r="EU1132" s="3"/>
      <c r="EV1132" s="3"/>
      <c r="EW1132" s="3"/>
      <c r="EX1132" s="3"/>
      <c r="EY1132" s="3"/>
    </row>
    <row r="1133" spans="1:155" hidden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  <c r="EJ1133" s="3"/>
      <c r="EK1133" s="3"/>
      <c r="EL1133" s="3"/>
      <c r="EM1133" s="3"/>
      <c r="EN1133" s="3"/>
      <c r="EO1133" s="3"/>
      <c r="EP1133" s="3"/>
      <c r="EQ1133" s="3"/>
      <c r="ER1133" s="3"/>
      <c r="ES1133" s="3"/>
      <c r="ET1133" s="3"/>
      <c r="EU1133" s="3"/>
      <c r="EV1133" s="3"/>
      <c r="EW1133" s="3"/>
      <c r="EX1133" s="3"/>
      <c r="EY1133" s="3"/>
    </row>
    <row r="1134" spans="1:155" hidden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  <c r="EJ1134" s="3"/>
      <c r="EK1134" s="3"/>
      <c r="EL1134" s="3"/>
      <c r="EM1134" s="3"/>
      <c r="EN1134" s="3"/>
      <c r="EO1134" s="3"/>
      <c r="EP1134" s="3"/>
      <c r="EQ1134" s="3"/>
      <c r="ER1134" s="3"/>
      <c r="ES1134" s="3"/>
      <c r="ET1134" s="3"/>
      <c r="EU1134" s="3"/>
      <c r="EV1134" s="3"/>
      <c r="EW1134" s="3"/>
      <c r="EX1134" s="3"/>
      <c r="EY1134" s="3"/>
    </row>
    <row r="1135" spans="1:155" hidden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  <c r="EJ1135" s="3"/>
      <c r="EK1135" s="3"/>
      <c r="EL1135" s="3"/>
      <c r="EM1135" s="3"/>
      <c r="EN1135" s="3"/>
      <c r="EO1135" s="3"/>
      <c r="EP1135" s="3"/>
      <c r="EQ1135" s="3"/>
      <c r="ER1135" s="3"/>
      <c r="ES1135" s="3"/>
      <c r="ET1135" s="3"/>
      <c r="EU1135" s="3"/>
      <c r="EV1135" s="3"/>
      <c r="EW1135" s="3"/>
      <c r="EX1135" s="3"/>
      <c r="EY1135" s="3"/>
    </row>
    <row r="1136" spans="1:155" hidden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  <c r="EJ1136" s="3"/>
      <c r="EK1136" s="3"/>
      <c r="EL1136" s="3"/>
      <c r="EM1136" s="3"/>
      <c r="EN1136" s="3"/>
      <c r="EO1136" s="3"/>
      <c r="EP1136" s="3"/>
      <c r="EQ1136" s="3"/>
      <c r="ER1136" s="3"/>
      <c r="ES1136" s="3"/>
      <c r="ET1136" s="3"/>
      <c r="EU1136" s="3"/>
      <c r="EV1136" s="3"/>
      <c r="EW1136" s="3"/>
      <c r="EX1136" s="3"/>
      <c r="EY1136" s="3"/>
    </row>
    <row r="1137" spans="1:155" hidden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</row>
    <row r="1138" spans="1:155" hidden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</row>
    <row r="1139" spans="1:155" hidden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  <c r="EJ1139" s="3"/>
      <c r="EK1139" s="3"/>
      <c r="EL1139" s="3"/>
      <c r="EM1139" s="3"/>
      <c r="EN1139" s="3"/>
      <c r="EO1139" s="3"/>
      <c r="EP1139" s="3"/>
      <c r="EQ1139" s="3"/>
      <c r="ER1139" s="3"/>
      <c r="ES1139" s="3"/>
      <c r="ET1139" s="3"/>
      <c r="EU1139" s="3"/>
      <c r="EV1139" s="3"/>
      <c r="EW1139" s="3"/>
      <c r="EX1139" s="3"/>
      <c r="EY1139" s="3"/>
    </row>
    <row r="1140" spans="1:155" hidden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</row>
    <row r="1141" spans="1:155" hidden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</row>
    <row r="1142" spans="1:155" hidden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  <c r="EJ1142" s="3"/>
      <c r="EK1142" s="3"/>
      <c r="EL1142" s="3"/>
      <c r="EM1142" s="3"/>
      <c r="EN1142" s="3"/>
      <c r="EO1142" s="3"/>
      <c r="EP1142" s="3"/>
      <c r="EQ1142" s="3"/>
      <c r="ER1142" s="3"/>
      <c r="ES1142" s="3"/>
      <c r="ET1142" s="3"/>
      <c r="EU1142" s="3"/>
      <c r="EV1142" s="3"/>
      <c r="EW1142" s="3"/>
      <c r="EX1142" s="3"/>
      <c r="EY1142" s="3"/>
    </row>
    <row r="1143" spans="1:155" hidden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  <c r="EJ1143" s="3"/>
      <c r="EK1143" s="3"/>
      <c r="EL1143" s="3"/>
      <c r="EM1143" s="3"/>
      <c r="EN1143" s="3"/>
      <c r="EO1143" s="3"/>
      <c r="EP1143" s="3"/>
      <c r="EQ1143" s="3"/>
      <c r="ER1143" s="3"/>
      <c r="ES1143" s="3"/>
      <c r="ET1143" s="3"/>
      <c r="EU1143" s="3"/>
      <c r="EV1143" s="3"/>
      <c r="EW1143" s="3"/>
      <c r="EX1143" s="3"/>
      <c r="EY1143" s="3"/>
    </row>
    <row r="1144" spans="1:155" hidden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  <c r="EJ1144" s="3"/>
      <c r="EK1144" s="3"/>
      <c r="EL1144" s="3"/>
      <c r="EM1144" s="3"/>
      <c r="EN1144" s="3"/>
      <c r="EO1144" s="3"/>
      <c r="EP1144" s="3"/>
      <c r="EQ1144" s="3"/>
      <c r="ER1144" s="3"/>
      <c r="ES1144" s="3"/>
      <c r="ET1144" s="3"/>
      <c r="EU1144" s="3"/>
      <c r="EV1144" s="3"/>
      <c r="EW1144" s="3"/>
      <c r="EX1144" s="3"/>
      <c r="EY1144" s="3"/>
    </row>
    <row r="1145" spans="1:155" hidden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  <c r="EJ1145" s="3"/>
      <c r="EK1145" s="3"/>
      <c r="EL1145" s="3"/>
      <c r="EM1145" s="3"/>
      <c r="EN1145" s="3"/>
      <c r="EO1145" s="3"/>
      <c r="EP1145" s="3"/>
      <c r="EQ1145" s="3"/>
      <c r="ER1145" s="3"/>
      <c r="ES1145" s="3"/>
      <c r="ET1145" s="3"/>
      <c r="EU1145" s="3"/>
      <c r="EV1145" s="3"/>
      <c r="EW1145" s="3"/>
      <c r="EX1145" s="3"/>
      <c r="EY1145" s="3"/>
    </row>
    <row r="1146" spans="1:155" hidden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  <c r="EJ1146" s="3"/>
      <c r="EK1146" s="3"/>
      <c r="EL1146" s="3"/>
      <c r="EM1146" s="3"/>
      <c r="EN1146" s="3"/>
      <c r="EO1146" s="3"/>
      <c r="EP1146" s="3"/>
      <c r="EQ1146" s="3"/>
      <c r="ER1146" s="3"/>
      <c r="ES1146" s="3"/>
      <c r="ET1146" s="3"/>
      <c r="EU1146" s="3"/>
      <c r="EV1146" s="3"/>
      <c r="EW1146" s="3"/>
      <c r="EX1146" s="3"/>
      <c r="EY1146" s="3"/>
    </row>
    <row r="1147" spans="1:155" hidden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  <c r="EJ1147" s="3"/>
      <c r="EK1147" s="3"/>
      <c r="EL1147" s="3"/>
      <c r="EM1147" s="3"/>
      <c r="EN1147" s="3"/>
      <c r="EO1147" s="3"/>
      <c r="EP1147" s="3"/>
      <c r="EQ1147" s="3"/>
      <c r="ER1147" s="3"/>
      <c r="ES1147" s="3"/>
      <c r="ET1147" s="3"/>
      <c r="EU1147" s="3"/>
      <c r="EV1147" s="3"/>
      <c r="EW1147" s="3"/>
      <c r="EX1147" s="3"/>
      <c r="EY1147" s="3"/>
    </row>
    <row r="1148" spans="1:155" hidden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  <c r="EJ1148" s="3"/>
      <c r="EK1148" s="3"/>
      <c r="EL1148" s="3"/>
      <c r="EM1148" s="3"/>
      <c r="EN1148" s="3"/>
      <c r="EO1148" s="3"/>
      <c r="EP1148" s="3"/>
      <c r="EQ1148" s="3"/>
      <c r="ER1148" s="3"/>
      <c r="ES1148" s="3"/>
      <c r="ET1148" s="3"/>
      <c r="EU1148" s="3"/>
      <c r="EV1148" s="3"/>
      <c r="EW1148" s="3"/>
      <c r="EX1148" s="3"/>
      <c r="EY1148" s="3"/>
    </row>
    <row r="1149" spans="1:155" hidden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  <c r="EJ1149" s="3"/>
      <c r="EK1149" s="3"/>
      <c r="EL1149" s="3"/>
      <c r="EM1149" s="3"/>
      <c r="EN1149" s="3"/>
      <c r="EO1149" s="3"/>
      <c r="EP1149" s="3"/>
      <c r="EQ1149" s="3"/>
      <c r="ER1149" s="3"/>
      <c r="ES1149" s="3"/>
      <c r="ET1149" s="3"/>
      <c r="EU1149" s="3"/>
      <c r="EV1149" s="3"/>
      <c r="EW1149" s="3"/>
      <c r="EX1149" s="3"/>
      <c r="EY1149" s="3"/>
    </row>
    <row r="1150" spans="1:155" hidden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  <c r="EJ1150" s="3"/>
      <c r="EK1150" s="3"/>
      <c r="EL1150" s="3"/>
      <c r="EM1150" s="3"/>
      <c r="EN1150" s="3"/>
      <c r="EO1150" s="3"/>
      <c r="EP1150" s="3"/>
      <c r="EQ1150" s="3"/>
      <c r="ER1150" s="3"/>
      <c r="ES1150" s="3"/>
      <c r="ET1150" s="3"/>
      <c r="EU1150" s="3"/>
      <c r="EV1150" s="3"/>
      <c r="EW1150" s="3"/>
      <c r="EX1150" s="3"/>
      <c r="EY1150" s="3"/>
    </row>
    <row r="1151" spans="1:155" hidden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  <c r="EJ1151" s="3"/>
      <c r="EK1151" s="3"/>
      <c r="EL1151" s="3"/>
      <c r="EM1151" s="3"/>
      <c r="EN1151" s="3"/>
      <c r="EO1151" s="3"/>
      <c r="EP1151" s="3"/>
      <c r="EQ1151" s="3"/>
      <c r="ER1151" s="3"/>
      <c r="ES1151" s="3"/>
      <c r="ET1151" s="3"/>
      <c r="EU1151" s="3"/>
      <c r="EV1151" s="3"/>
      <c r="EW1151" s="3"/>
      <c r="EX1151" s="3"/>
      <c r="EY1151" s="3"/>
    </row>
    <row r="1152" spans="1:155" hidden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  <c r="EJ1152" s="3"/>
      <c r="EK1152" s="3"/>
      <c r="EL1152" s="3"/>
      <c r="EM1152" s="3"/>
      <c r="EN1152" s="3"/>
      <c r="EO1152" s="3"/>
      <c r="EP1152" s="3"/>
      <c r="EQ1152" s="3"/>
      <c r="ER1152" s="3"/>
      <c r="ES1152" s="3"/>
      <c r="ET1152" s="3"/>
      <c r="EU1152" s="3"/>
      <c r="EV1152" s="3"/>
      <c r="EW1152" s="3"/>
      <c r="EX1152" s="3"/>
      <c r="EY1152" s="3"/>
    </row>
    <row r="1153" spans="1:155" hidden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</row>
    <row r="1154" spans="1:155" hidden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</row>
    <row r="1155" spans="1:155" hidden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</row>
    <row r="1156" spans="1:155" hidden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  <c r="EJ1156" s="3"/>
      <c r="EK1156" s="3"/>
      <c r="EL1156" s="3"/>
      <c r="EM1156" s="3"/>
      <c r="EN1156" s="3"/>
      <c r="EO1156" s="3"/>
      <c r="EP1156" s="3"/>
      <c r="EQ1156" s="3"/>
      <c r="ER1156" s="3"/>
      <c r="ES1156" s="3"/>
      <c r="ET1156" s="3"/>
      <c r="EU1156" s="3"/>
      <c r="EV1156" s="3"/>
      <c r="EW1156" s="3"/>
      <c r="EX1156" s="3"/>
      <c r="EY1156" s="3"/>
    </row>
    <row r="1157" spans="1:155" hidden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  <c r="EJ1157" s="3"/>
      <c r="EK1157" s="3"/>
      <c r="EL1157" s="3"/>
      <c r="EM1157" s="3"/>
      <c r="EN1157" s="3"/>
      <c r="EO1157" s="3"/>
      <c r="EP1157" s="3"/>
      <c r="EQ1157" s="3"/>
      <c r="ER1157" s="3"/>
      <c r="ES1157" s="3"/>
      <c r="ET1157" s="3"/>
      <c r="EU1157" s="3"/>
      <c r="EV1157" s="3"/>
      <c r="EW1157" s="3"/>
      <c r="EX1157" s="3"/>
      <c r="EY1157" s="3"/>
    </row>
    <row r="1158" spans="1:155" hidden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  <c r="EJ1158" s="3"/>
      <c r="EK1158" s="3"/>
      <c r="EL1158" s="3"/>
      <c r="EM1158" s="3"/>
      <c r="EN1158" s="3"/>
      <c r="EO1158" s="3"/>
      <c r="EP1158" s="3"/>
      <c r="EQ1158" s="3"/>
      <c r="ER1158" s="3"/>
      <c r="ES1158" s="3"/>
      <c r="ET1158" s="3"/>
      <c r="EU1158" s="3"/>
      <c r="EV1158" s="3"/>
      <c r="EW1158" s="3"/>
      <c r="EX1158" s="3"/>
      <c r="EY1158" s="3"/>
    </row>
    <row r="1159" spans="1:155" hidden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  <c r="EJ1159" s="3"/>
      <c r="EK1159" s="3"/>
      <c r="EL1159" s="3"/>
      <c r="EM1159" s="3"/>
      <c r="EN1159" s="3"/>
      <c r="EO1159" s="3"/>
      <c r="EP1159" s="3"/>
      <c r="EQ1159" s="3"/>
      <c r="ER1159" s="3"/>
      <c r="ES1159" s="3"/>
      <c r="ET1159" s="3"/>
      <c r="EU1159" s="3"/>
      <c r="EV1159" s="3"/>
      <c r="EW1159" s="3"/>
      <c r="EX1159" s="3"/>
      <c r="EY1159" s="3"/>
    </row>
    <row r="1160" spans="1:155" hidden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  <c r="EJ1160" s="3"/>
      <c r="EK1160" s="3"/>
      <c r="EL1160" s="3"/>
      <c r="EM1160" s="3"/>
      <c r="EN1160" s="3"/>
      <c r="EO1160" s="3"/>
      <c r="EP1160" s="3"/>
      <c r="EQ1160" s="3"/>
      <c r="ER1160" s="3"/>
      <c r="ES1160" s="3"/>
      <c r="ET1160" s="3"/>
      <c r="EU1160" s="3"/>
      <c r="EV1160" s="3"/>
      <c r="EW1160" s="3"/>
      <c r="EX1160" s="3"/>
      <c r="EY1160" s="3"/>
    </row>
    <row r="1161" spans="1:155" hidden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  <c r="EJ1161" s="3"/>
      <c r="EK1161" s="3"/>
      <c r="EL1161" s="3"/>
      <c r="EM1161" s="3"/>
      <c r="EN1161" s="3"/>
      <c r="EO1161" s="3"/>
      <c r="EP1161" s="3"/>
      <c r="EQ1161" s="3"/>
      <c r="ER1161" s="3"/>
      <c r="ES1161" s="3"/>
      <c r="ET1161" s="3"/>
      <c r="EU1161" s="3"/>
      <c r="EV1161" s="3"/>
      <c r="EW1161" s="3"/>
      <c r="EX1161" s="3"/>
      <c r="EY1161" s="3"/>
    </row>
    <row r="1162" spans="1:155" hidden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  <c r="EJ1162" s="3"/>
      <c r="EK1162" s="3"/>
      <c r="EL1162" s="3"/>
      <c r="EM1162" s="3"/>
      <c r="EN1162" s="3"/>
      <c r="EO1162" s="3"/>
      <c r="EP1162" s="3"/>
      <c r="EQ1162" s="3"/>
      <c r="ER1162" s="3"/>
      <c r="ES1162" s="3"/>
      <c r="ET1162" s="3"/>
      <c r="EU1162" s="3"/>
      <c r="EV1162" s="3"/>
      <c r="EW1162" s="3"/>
      <c r="EX1162" s="3"/>
      <c r="EY1162" s="3"/>
    </row>
    <row r="1163" spans="1:155" hidden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</row>
    <row r="1164" spans="1:155" hidden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  <c r="EJ1164" s="3"/>
      <c r="EK1164" s="3"/>
      <c r="EL1164" s="3"/>
      <c r="EM1164" s="3"/>
      <c r="EN1164" s="3"/>
      <c r="EO1164" s="3"/>
      <c r="EP1164" s="3"/>
      <c r="EQ1164" s="3"/>
      <c r="ER1164" s="3"/>
      <c r="ES1164" s="3"/>
      <c r="ET1164" s="3"/>
      <c r="EU1164" s="3"/>
      <c r="EV1164" s="3"/>
      <c r="EW1164" s="3"/>
      <c r="EX1164" s="3"/>
      <c r="EY1164" s="3"/>
    </row>
    <row r="1165" spans="1:155" hidden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  <c r="EJ1165" s="3"/>
      <c r="EK1165" s="3"/>
      <c r="EL1165" s="3"/>
      <c r="EM1165" s="3"/>
      <c r="EN1165" s="3"/>
      <c r="EO1165" s="3"/>
      <c r="EP1165" s="3"/>
      <c r="EQ1165" s="3"/>
      <c r="ER1165" s="3"/>
      <c r="ES1165" s="3"/>
      <c r="ET1165" s="3"/>
      <c r="EU1165" s="3"/>
      <c r="EV1165" s="3"/>
      <c r="EW1165" s="3"/>
      <c r="EX1165" s="3"/>
      <c r="EY1165" s="3"/>
    </row>
    <row r="1166" spans="1:155" hidden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  <c r="EJ1166" s="3"/>
      <c r="EK1166" s="3"/>
      <c r="EL1166" s="3"/>
      <c r="EM1166" s="3"/>
      <c r="EN1166" s="3"/>
      <c r="EO1166" s="3"/>
      <c r="EP1166" s="3"/>
      <c r="EQ1166" s="3"/>
      <c r="ER1166" s="3"/>
      <c r="ES1166" s="3"/>
      <c r="ET1166" s="3"/>
      <c r="EU1166" s="3"/>
      <c r="EV1166" s="3"/>
      <c r="EW1166" s="3"/>
      <c r="EX1166" s="3"/>
      <c r="EY1166" s="3"/>
    </row>
    <row r="1167" spans="1:155" hidden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  <c r="EJ1167" s="3"/>
      <c r="EK1167" s="3"/>
      <c r="EL1167" s="3"/>
      <c r="EM1167" s="3"/>
      <c r="EN1167" s="3"/>
      <c r="EO1167" s="3"/>
      <c r="EP1167" s="3"/>
      <c r="EQ1167" s="3"/>
      <c r="ER1167" s="3"/>
      <c r="ES1167" s="3"/>
      <c r="ET1167" s="3"/>
      <c r="EU1167" s="3"/>
      <c r="EV1167" s="3"/>
      <c r="EW1167" s="3"/>
      <c r="EX1167" s="3"/>
      <c r="EY1167" s="3"/>
    </row>
    <row r="1168" spans="1:155" hidden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  <c r="EJ1168" s="3"/>
      <c r="EK1168" s="3"/>
      <c r="EL1168" s="3"/>
      <c r="EM1168" s="3"/>
      <c r="EN1168" s="3"/>
      <c r="EO1168" s="3"/>
      <c r="EP1168" s="3"/>
      <c r="EQ1168" s="3"/>
      <c r="ER1168" s="3"/>
      <c r="ES1168" s="3"/>
      <c r="ET1168" s="3"/>
      <c r="EU1168" s="3"/>
      <c r="EV1168" s="3"/>
      <c r="EW1168" s="3"/>
      <c r="EX1168" s="3"/>
      <c r="EY1168" s="3"/>
    </row>
    <row r="1169" spans="1:155" hidden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  <c r="EJ1169" s="3"/>
      <c r="EK1169" s="3"/>
      <c r="EL1169" s="3"/>
      <c r="EM1169" s="3"/>
      <c r="EN1169" s="3"/>
      <c r="EO1169" s="3"/>
      <c r="EP1169" s="3"/>
      <c r="EQ1169" s="3"/>
      <c r="ER1169" s="3"/>
      <c r="ES1169" s="3"/>
      <c r="ET1169" s="3"/>
      <c r="EU1169" s="3"/>
      <c r="EV1169" s="3"/>
      <c r="EW1169" s="3"/>
      <c r="EX1169" s="3"/>
      <c r="EY1169" s="3"/>
    </row>
    <row r="1170" spans="1:155" hidden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</row>
    <row r="1171" spans="1:155" hidden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  <c r="EJ1171" s="3"/>
      <c r="EK1171" s="3"/>
      <c r="EL1171" s="3"/>
      <c r="EM1171" s="3"/>
      <c r="EN1171" s="3"/>
      <c r="EO1171" s="3"/>
      <c r="EP1171" s="3"/>
      <c r="EQ1171" s="3"/>
      <c r="ER1171" s="3"/>
      <c r="ES1171" s="3"/>
      <c r="ET1171" s="3"/>
      <c r="EU1171" s="3"/>
      <c r="EV1171" s="3"/>
      <c r="EW1171" s="3"/>
      <c r="EX1171" s="3"/>
      <c r="EY1171" s="3"/>
    </row>
    <row r="1172" spans="1:155" hidden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  <c r="EJ1172" s="3"/>
      <c r="EK1172" s="3"/>
      <c r="EL1172" s="3"/>
      <c r="EM1172" s="3"/>
      <c r="EN1172" s="3"/>
      <c r="EO1172" s="3"/>
      <c r="EP1172" s="3"/>
      <c r="EQ1172" s="3"/>
      <c r="ER1172" s="3"/>
      <c r="ES1172" s="3"/>
      <c r="ET1172" s="3"/>
      <c r="EU1172" s="3"/>
      <c r="EV1172" s="3"/>
      <c r="EW1172" s="3"/>
      <c r="EX1172" s="3"/>
      <c r="EY1172" s="3"/>
    </row>
    <row r="1173" spans="1:155" hidden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  <c r="EJ1173" s="3"/>
      <c r="EK1173" s="3"/>
      <c r="EL1173" s="3"/>
      <c r="EM1173" s="3"/>
      <c r="EN1173" s="3"/>
      <c r="EO1173" s="3"/>
      <c r="EP1173" s="3"/>
      <c r="EQ1173" s="3"/>
      <c r="ER1173" s="3"/>
      <c r="ES1173" s="3"/>
      <c r="ET1173" s="3"/>
      <c r="EU1173" s="3"/>
      <c r="EV1173" s="3"/>
      <c r="EW1173" s="3"/>
      <c r="EX1173" s="3"/>
      <c r="EY1173" s="3"/>
    </row>
    <row r="1174" spans="1:155" hidden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  <c r="EJ1174" s="3"/>
      <c r="EK1174" s="3"/>
      <c r="EL1174" s="3"/>
      <c r="EM1174" s="3"/>
      <c r="EN1174" s="3"/>
      <c r="EO1174" s="3"/>
      <c r="EP1174" s="3"/>
      <c r="EQ1174" s="3"/>
      <c r="ER1174" s="3"/>
      <c r="ES1174" s="3"/>
      <c r="ET1174" s="3"/>
      <c r="EU1174" s="3"/>
      <c r="EV1174" s="3"/>
      <c r="EW1174" s="3"/>
      <c r="EX1174" s="3"/>
      <c r="EY1174" s="3"/>
    </row>
    <row r="1175" spans="1:155" hidden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  <c r="EJ1175" s="3"/>
      <c r="EK1175" s="3"/>
      <c r="EL1175" s="3"/>
      <c r="EM1175" s="3"/>
      <c r="EN1175" s="3"/>
      <c r="EO1175" s="3"/>
      <c r="EP1175" s="3"/>
      <c r="EQ1175" s="3"/>
      <c r="ER1175" s="3"/>
      <c r="ES1175" s="3"/>
      <c r="ET1175" s="3"/>
      <c r="EU1175" s="3"/>
      <c r="EV1175" s="3"/>
      <c r="EW1175" s="3"/>
      <c r="EX1175" s="3"/>
      <c r="EY1175" s="3"/>
    </row>
    <row r="1176" spans="1:155" hidden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  <c r="EJ1176" s="3"/>
      <c r="EK1176" s="3"/>
      <c r="EL1176" s="3"/>
      <c r="EM1176" s="3"/>
      <c r="EN1176" s="3"/>
      <c r="EO1176" s="3"/>
      <c r="EP1176" s="3"/>
      <c r="EQ1176" s="3"/>
      <c r="ER1176" s="3"/>
      <c r="ES1176" s="3"/>
      <c r="ET1176" s="3"/>
      <c r="EU1176" s="3"/>
      <c r="EV1176" s="3"/>
      <c r="EW1176" s="3"/>
      <c r="EX1176" s="3"/>
      <c r="EY1176" s="3"/>
    </row>
    <row r="1177" spans="1:155" hidden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  <c r="EJ1177" s="3"/>
      <c r="EK1177" s="3"/>
      <c r="EL1177" s="3"/>
      <c r="EM1177" s="3"/>
      <c r="EN1177" s="3"/>
      <c r="EO1177" s="3"/>
      <c r="EP1177" s="3"/>
      <c r="EQ1177" s="3"/>
      <c r="ER1177" s="3"/>
      <c r="ES1177" s="3"/>
      <c r="ET1177" s="3"/>
      <c r="EU1177" s="3"/>
      <c r="EV1177" s="3"/>
      <c r="EW1177" s="3"/>
      <c r="EX1177" s="3"/>
      <c r="EY1177" s="3"/>
    </row>
    <row r="1178" spans="1:155" hidden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  <c r="EJ1178" s="3"/>
      <c r="EK1178" s="3"/>
      <c r="EL1178" s="3"/>
      <c r="EM1178" s="3"/>
      <c r="EN1178" s="3"/>
      <c r="EO1178" s="3"/>
      <c r="EP1178" s="3"/>
      <c r="EQ1178" s="3"/>
      <c r="ER1178" s="3"/>
      <c r="ES1178" s="3"/>
      <c r="ET1178" s="3"/>
      <c r="EU1178" s="3"/>
      <c r="EV1178" s="3"/>
      <c r="EW1178" s="3"/>
      <c r="EX1178" s="3"/>
      <c r="EY1178" s="3"/>
    </row>
    <row r="1179" spans="1:155" hidden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  <c r="EJ1179" s="3"/>
      <c r="EK1179" s="3"/>
      <c r="EL1179" s="3"/>
      <c r="EM1179" s="3"/>
      <c r="EN1179" s="3"/>
      <c r="EO1179" s="3"/>
      <c r="EP1179" s="3"/>
      <c r="EQ1179" s="3"/>
      <c r="ER1179" s="3"/>
      <c r="ES1179" s="3"/>
      <c r="ET1179" s="3"/>
      <c r="EU1179" s="3"/>
      <c r="EV1179" s="3"/>
      <c r="EW1179" s="3"/>
      <c r="EX1179" s="3"/>
      <c r="EY1179" s="3"/>
    </row>
    <row r="1180" spans="1:155" hidden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</row>
    <row r="1181" spans="1:155" hidden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  <c r="EJ1181" s="3"/>
      <c r="EK1181" s="3"/>
      <c r="EL1181" s="3"/>
      <c r="EM1181" s="3"/>
      <c r="EN1181" s="3"/>
      <c r="EO1181" s="3"/>
      <c r="EP1181" s="3"/>
      <c r="EQ1181" s="3"/>
      <c r="ER1181" s="3"/>
      <c r="ES1181" s="3"/>
      <c r="ET1181" s="3"/>
      <c r="EU1181" s="3"/>
      <c r="EV1181" s="3"/>
      <c r="EW1181" s="3"/>
      <c r="EX1181" s="3"/>
      <c r="EY1181" s="3"/>
    </row>
    <row r="1182" spans="1:155" hidden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</row>
    <row r="1183" spans="1:155" hidden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</row>
    <row r="1184" spans="1:155" hidden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</row>
    <row r="1185" spans="1:155" hidden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  <c r="EJ1185" s="3"/>
      <c r="EK1185" s="3"/>
      <c r="EL1185" s="3"/>
      <c r="EM1185" s="3"/>
      <c r="EN1185" s="3"/>
      <c r="EO1185" s="3"/>
      <c r="EP1185" s="3"/>
      <c r="EQ1185" s="3"/>
      <c r="ER1185" s="3"/>
      <c r="ES1185" s="3"/>
      <c r="ET1185" s="3"/>
      <c r="EU1185" s="3"/>
      <c r="EV1185" s="3"/>
      <c r="EW1185" s="3"/>
      <c r="EX1185" s="3"/>
      <c r="EY1185" s="3"/>
    </row>
    <row r="1186" spans="1:155" hidden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  <c r="EJ1186" s="3"/>
      <c r="EK1186" s="3"/>
      <c r="EL1186" s="3"/>
      <c r="EM1186" s="3"/>
      <c r="EN1186" s="3"/>
      <c r="EO1186" s="3"/>
      <c r="EP1186" s="3"/>
      <c r="EQ1186" s="3"/>
      <c r="ER1186" s="3"/>
      <c r="ES1186" s="3"/>
      <c r="ET1186" s="3"/>
      <c r="EU1186" s="3"/>
      <c r="EV1186" s="3"/>
      <c r="EW1186" s="3"/>
      <c r="EX1186" s="3"/>
      <c r="EY1186" s="3"/>
    </row>
    <row r="1187" spans="1:155" hidden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  <c r="EJ1187" s="3"/>
      <c r="EK1187" s="3"/>
      <c r="EL1187" s="3"/>
      <c r="EM1187" s="3"/>
      <c r="EN1187" s="3"/>
      <c r="EO1187" s="3"/>
      <c r="EP1187" s="3"/>
      <c r="EQ1187" s="3"/>
      <c r="ER1187" s="3"/>
      <c r="ES1187" s="3"/>
      <c r="ET1187" s="3"/>
      <c r="EU1187" s="3"/>
      <c r="EV1187" s="3"/>
      <c r="EW1187" s="3"/>
      <c r="EX1187" s="3"/>
      <c r="EY1187" s="3"/>
    </row>
    <row r="1188" spans="1:155" hidden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  <c r="EJ1188" s="3"/>
      <c r="EK1188" s="3"/>
      <c r="EL1188" s="3"/>
      <c r="EM1188" s="3"/>
      <c r="EN1188" s="3"/>
      <c r="EO1188" s="3"/>
      <c r="EP1188" s="3"/>
      <c r="EQ1188" s="3"/>
      <c r="ER1188" s="3"/>
      <c r="ES1188" s="3"/>
      <c r="ET1188" s="3"/>
      <c r="EU1188" s="3"/>
      <c r="EV1188" s="3"/>
      <c r="EW1188" s="3"/>
      <c r="EX1188" s="3"/>
      <c r="EY1188" s="3"/>
    </row>
    <row r="1189" spans="1:155" hidden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  <c r="EJ1189" s="3"/>
      <c r="EK1189" s="3"/>
      <c r="EL1189" s="3"/>
      <c r="EM1189" s="3"/>
      <c r="EN1189" s="3"/>
      <c r="EO1189" s="3"/>
      <c r="EP1189" s="3"/>
      <c r="EQ1189" s="3"/>
      <c r="ER1189" s="3"/>
      <c r="ES1189" s="3"/>
      <c r="ET1189" s="3"/>
      <c r="EU1189" s="3"/>
      <c r="EV1189" s="3"/>
      <c r="EW1189" s="3"/>
      <c r="EX1189" s="3"/>
      <c r="EY1189" s="3"/>
    </row>
    <row r="1190" spans="1:155" hidden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  <c r="EJ1190" s="3"/>
      <c r="EK1190" s="3"/>
      <c r="EL1190" s="3"/>
      <c r="EM1190" s="3"/>
      <c r="EN1190" s="3"/>
      <c r="EO1190" s="3"/>
      <c r="EP1190" s="3"/>
      <c r="EQ1190" s="3"/>
      <c r="ER1190" s="3"/>
      <c r="ES1190" s="3"/>
      <c r="ET1190" s="3"/>
      <c r="EU1190" s="3"/>
      <c r="EV1190" s="3"/>
      <c r="EW1190" s="3"/>
      <c r="EX1190" s="3"/>
      <c r="EY1190" s="3"/>
    </row>
    <row r="1191" spans="1:155" hidden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  <c r="EJ1191" s="3"/>
      <c r="EK1191" s="3"/>
      <c r="EL1191" s="3"/>
      <c r="EM1191" s="3"/>
      <c r="EN1191" s="3"/>
      <c r="EO1191" s="3"/>
      <c r="EP1191" s="3"/>
      <c r="EQ1191" s="3"/>
      <c r="ER1191" s="3"/>
      <c r="ES1191" s="3"/>
      <c r="ET1191" s="3"/>
      <c r="EU1191" s="3"/>
      <c r="EV1191" s="3"/>
      <c r="EW1191" s="3"/>
      <c r="EX1191" s="3"/>
      <c r="EY1191" s="3"/>
    </row>
    <row r="1192" spans="1:155" hidden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</row>
    <row r="1193" spans="1:155" hidden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  <c r="EJ1193" s="3"/>
      <c r="EK1193" s="3"/>
      <c r="EL1193" s="3"/>
      <c r="EM1193" s="3"/>
      <c r="EN1193" s="3"/>
      <c r="EO1193" s="3"/>
      <c r="EP1193" s="3"/>
      <c r="EQ1193" s="3"/>
      <c r="ER1193" s="3"/>
      <c r="ES1193" s="3"/>
      <c r="ET1193" s="3"/>
      <c r="EU1193" s="3"/>
      <c r="EV1193" s="3"/>
      <c r="EW1193" s="3"/>
      <c r="EX1193" s="3"/>
      <c r="EY1193" s="3"/>
    </row>
    <row r="1194" spans="1:155" hidden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  <c r="EJ1194" s="3"/>
      <c r="EK1194" s="3"/>
      <c r="EL1194" s="3"/>
      <c r="EM1194" s="3"/>
      <c r="EN1194" s="3"/>
      <c r="EO1194" s="3"/>
      <c r="EP1194" s="3"/>
      <c r="EQ1194" s="3"/>
      <c r="ER1194" s="3"/>
      <c r="ES1194" s="3"/>
      <c r="ET1194" s="3"/>
      <c r="EU1194" s="3"/>
      <c r="EV1194" s="3"/>
      <c r="EW1194" s="3"/>
      <c r="EX1194" s="3"/>
      <c r="EY1194" s="3"/>
    </row>
    <row r="1195" spans="1:155" hidden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  <c r="EJ1195" s="3"/>
      <c r="EK1195" s="3"/>
      <c r="EL1195" s="3"/>
      <c r="EM1195" s="3"/>
      <c r="EN1195" s="3"/>
      <c r="EO1195" s="3"/>
      <c r="EP1195" s="3"/>
      <c r="EQ1195" s="3"/>
      <c r="ER1195" s="3"/>
      <c r="ES1195" s="3"/>
      <c r="ET1195" s="3"/>
      <c r="EU1195" s="3"/>
      <c r="EV1195" s="3"/>
      <c r="EW1195" s="3"/>
      <c r="EX1195" s="3"/>
      <c r="EY1195" s="3"/>
    </row>
    <row r="1196" spans="1:155" hidden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  <c r="EJ1196" s="3"/>
      <c r="EK1196" s="3"/>
      <c r="EL1196" s="3"/>
      <c r="EM1196" s="3"/>
      <c r="EN1196" s="3"/>
      <c r="EO1196" s="3"/>
      <c r="EP1196" s="3"/>
      <c r="EQ1196" s="3"/>
      <c r="ER1196" s="3"/>
      <c r="ES1196" s="3"/>
      <c r="ET1196" s="3"/>
      <c r="EU1196" s="3"/>
      <c r="EV1196" s="3"/>
      <c r="EW1196" s="3"/>
      <c r="EX1196" s="3"/>
      <c r="EY1196" s="3"/>
    </row>
    <row r="1197" spans="1:155" hidden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  <c r="EJ1197" s="3"/>
      <c r="EK1197" s="3"/>
      <c r="EL1197" s="3"/>
      <c r="EM1197" s="3"/>
      <c r="EN1197" s="3"/>
      <c r="EO1197" s="3"/>
      <c r="EP1197" s="3"/>
      <c r="EQ1197" s="3"/>
      <c r="ER1197" s="3"/>
      <c r="ES1197" s="3"/>
      <c r="ET1197" s="3"/>
      <c r="EU1197" s="3"/>
      <c r="EV1197" s="3"/>
      <c r="EW1197" s="3"/>
      <c r="EX1197" s="3"/>
      <c r="EY1197" s="3"/>
    </row>
    <row r="1198" spans="1:155" hidden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  <c r="EJ1198" s="3"/>
      <c r="EK1198" s="3"/>
      <c r="EL1198" s="3"/>
      <c r="EM1198" s="3"/>
      <c r="EN1198" s="3"/>
      <c r="EO1198" s="3"/>
      <c r="EP1198" s="3"/>
      <c r="EQ1198" s="3"/>
      <c r="ER1198" s="3"/>
      <c r="ES1198" s="3"/>
      <c r="ET1198" s="3"/>
      <c r="EU1198" s="3"/>
      <c r="EV1198" s="3"/>
      <c r="EW1198" s="3"/>
      <c r="EX1198" s="3"/>
      <c r="EY1198" s="3"/>
    </row>
    <row r="1199" spans="1:155" hidden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  <c r="EJ1199" s="3"/>
      <c r="EK1199" s="3"/>
      <c r="EL1199" s="3"/>
      <c r="EM1199" s="3"/>
      <c r="EN1199" s="3"/>
      <c r="EO1199" s="3"/>
      <c r="EP1199" s="3"/>
      <c r="EQ1199" s="3"/>
      <c r="ER1199" s="3"/>
      <c r="ES1199" s="3"/>
      <c r="ET1199" s="3"/>
      <c r="EU1199" s="3"/>
      <c r="EV1199" s="3"/>
      <c r="EW1199" s="3"/>
      <c r="EX1199" s="3"/>
      <c r="EY1199" s="3"/>
    </row>
    <row r="1200" spans="1:155" hidden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  <c r="EJ1200" s="3"/>
      <c r="EK1200" s="3"/>
      <c r="EL1200" s="3"/>
      <c r="EM1200" s="3"/>
      <c r="EN1200" s="3"/>
      <c r="EO1200" s="3"/>
      <c r="EP1200" s="3"/>
      <c r="EQ1200" s="3"/>
      <c r="ER1200" s="3"/>
      <c r="ES1200" s="3"/>
      <c r="ET1200" s="3"/>
      <c r="EU1200" s="3"/>
      <c r="EV1200" s="3"/>
      <c r="EW1200" s="3"/>
      <c r="EX1200" s="3"/>
      <c r="EY1200" s="3"/>
    </row>
    <row r="1201" spans="1:155" hidden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  <c r="EJ1201" s="3"/>
      <c r="EK1201" s="3"/>
      <c r="EL1201" s="3"/>
      <c r="EM1201" s="3"/>
      <c r="EN1201" s="3"/>
      <c r="EO1201" s="3"/>
      <c r="EP1201" s="3"/>
      <c r="EQ1201" s="3"/>
      <c r="ER1201" s="3"/>
      <c r="ES1201" s="3"/>
      <c r="ET1201" s="3"/>
      <c r="EU1201" s="3"/>
      <c r="EV1201" s="3"/>
      <c r="EW1201" s="3"/>
      <c r="EX1201" s="3"/>
      <c r="EY1201" s="3"/>
    </row>
    <row r="1202" spans="1:155" hidden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  <c r="EJ1202" s="3"/>
      <c r="EK1202" s="3"/>
      <c r="EL1202" s="3"/>
      <c r="EM1202" s="3"/>
      <c r="EN1202" s="3"/>
      <c r="EO1202" s="3"/>
      <c r="EP1202" s="3"/>
      <c r="EQ1202" s="3"/>
      <c r="ER1202" s="3"/>
      <c r="ES1202" s="3"/>
      <c r="ET1202" s="3"/>
      <c r="EU1202" s="3"/>
      <c r="EV1202" s="3"/>
      <c r="EW1202" s="3"/>
      <c r="EX1202" s="3"/>
      <c r="EY1202" s="3"/>
    </row>
    <row r="1203" spans="1:155" hidden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  <c r="EJ1203" s="3"/>
      <c r="EK1203" s="3"/>
      <c r="EL1203" s="3"/>
      <c r="EM1203" s="3"/>
      <c r="EN1203" s="3"/>
      <c r="EO1203" s="3"/>
      <c r="EP1203" s="3"/>
      <c r="EQ1203" s="3"/>
      <c r="ER1203" s="3"/>
      <c r="ES1203" s="3"/>
      <c r="ET1203" s="3"/>
      <c r="EU1203" s="3"/>
      <c r="EV1203" s="3"/>
      <c r="EW1203" s="3"/>
      <c r="EX1203" s="3"/>
      <c r="EY1203" s="3"/>
    </row>
    <row r="1204" spans="1:155" hidden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  <c r="EJ1204" s="3"/>
      <c r="EK1204" s="3"/>
      <c r="EL1204" s="3"/>
      <c r="EM1204" s="3"/>
      <c r="EN1204" s="3"/>
      <c r="EO1204" s="3"/>
      <c r="EP1204" s="3"/>
      <c r="EQ1204" s="3"/>
      <c r="ER1204" s="3"/>
      <c r="ES1204" s="3"/>
      <c r="ET1204" s="3"/>
      <c r="EU1204" s="3"/>
      <c r="EV1204" s="3"/>
      <c r="EW1204" s="3"/>
      <c r="EX1204" s="3"/>
      <c r="EY1204" s="3"/>
    </row>
    <row r="1205" spans="1:155" hidden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  <c r="EJ1205" s="3"/>
      <c r="EK1205" s="3"/>
      <c r="EL1205" s="3"/>
      <c r="EM1205" s="3"/>
      <c r="EN1205" s="3"/>
      <c r="EO1205" s="3"/>
      <c r="EP1205" s="3"/>
      <c r="EQ1205" s="3"/>
      <c r="ER1205" s="3"/>
      <c r="ES1205" s="3"/>
      <c r="ET1205" s="3"/>
      <c r="EU1205" s="3"/>
      <c r="EV1205" s="3"/>
      <c r="EW1205" s="3"/>
      <c r="EX1205" s="3"/>
      <c r="EY1205" s="3"/>
    </row>
    <row r="1206" spans="1:155" hidden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  <c r="EJ1206" s="3"/>
      <c r="EK1206" s="3"/>
      <c r="EL1206" s="3"/>
      <c r="EM1206" s="3"/>
      <c r="EN1206" s="3"/>
      <c r="EO1206" s="3"/>
      <c r="EP1206" s="3"/>
      <c r="EQ1206" s="3"/>
      <c r="ER1206" s="3"/>
      <c r="ES1206" s="3"/>
      <c r="ET1206" s="3"/>
      <c r="EU1206" s="3"/>
      <c r="EV1206" s="3"/>
      <c r="EW1206" s="3"/>
      <c r="EX1206" s="3"/>
      <c r="EY1206" s="3"/>
    </row>
    <row r="1207" spans="1:155" hidden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  <c r="EJ1207" s="3"/>
      <c r="EK1207" s="3"/>
      <c r="EL1207" s="3"/>
      <c r="EM1207" s="3"/>
      <c r="EN1207" s="3"/>
      <c r="EO1207" s="3"/>
      <c r="EP1207" s="3"/>
      <c r="EQ1207" s="3"/>
      <c r="ER1207" s="3"/>
      <c r="ES1207" s="3"/>
      <c r="ET1207" s="3"/>
      <c r="EU1207" s="3"/>
      <c r="EV1207" s="3"/>
      <c r="EW1207" s="3"/>
      <c r="EX1207" s="3"/>
      <c r="EY1207" s="3"/>
    </row>
    <row r="1208" spans="1:155" hidden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  <c r="EJ1208" s="3"/>
      <c r="EK1208" s="3"/>
      <c r="EL1208" s="3"/>
      <c r="EM1208" s="3"/>
      <c r="EN1208" s="3"/>
      <c r="EO1208" s="3"/>
      <c r="EP1208" s="3"/>
      <c r="EQ1208" s="3"/>
      <c r="ER1208" s="3"/>
      <c r="ES1208" s="3"/>
      <c r="ET1208" s="3"/>
      <c r="EU1208" s="3"/>
      <c r="EV1208" s="3"/>
      <c r="EW1208" s="3"/>
      <c r="EX1208" s="3"/>
      <c r="EY1208" s="3"/>
    </row>
    <row r="1209" spans="1:155" hidden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  <c r="EJ1209" s="3"/>
      <c r="EK1209" s="3"/>
      <c r="EL1209" s="3"/>
      <c r="EM1209" s="3"/>
      <c r="EN1209" s="3"/>
      <c r="EO1209" s="3"/>
      <c r="EP1209" s="3"/>
      <c r="EQ1209" s="3"/>
      <c r="ER1209" s="3"/>
      <c r="ES1209" s="3"/>
      <c r="ET1209" s="3"/>
      <c r="EU1209" s="3"/>
      <c r="EV1209" s="3"/>
      <c r="EW1209" s="3"/>
      <c r="EX1209" s="3"/>
      <c r="EY1209" s="3"/>
    </row>
    <row r="1210" spans="1:155" hidden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  <c r="EJ1210" s="3"/>
      <c r="EK1210" s="3"/>
      <c r="EL1210" s="3"/>
      <c r="EM1210" s="3"/>
      <c r="EN1210" s="3"/>
      <c r="EO1210" s="3"/>
      <c r="EP1210" s="3"/>
      <c r="EQ1210" s="3"/>
      <c r="ER1210" s="3"/>
      <c r="ES1210" s="3"/>
      <c r="ET1210" s="3"/>
      <c r="EU1210" s="3"/>
      <c r="EV1210" s="3"/>
      <c r="EW1210" s="3"/>
      <c r="EX1210" s="3"/>
      <c r="EY1210" s="3"/>
    </row>
    <row r="1211" spans="1:155" hidden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</row>
    <row r="1212" spans="1:155" hidden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</row>
    <row r="1213" spans="1:155" hidden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</row>
    <row r="1214" spans="1:155" hidden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  <c r="EJ1214" s="3"/>
      <c r="EK1214" s="3"/>
      <c r="EL1214" s="3"/>
      <c r="EM1214" s="3"/>
      <c r="EN1214" s="3"/>
      <c r="EO1214" s="3"/>
      <c r="EP1214" s="3"/>
      <c r="EQ1214" s="3"/>
      <c r="ER1214" s="3"/>
      <c r="ES1214" s="3"/>
      <c r="ET1214" s="3"/>
      <c r="EU1214" s="3"/>
      <c r="EV1214" s="3"/>
      <c r="EW1214" s="3"/>
      <c r="EX1214" s="3"/>
      <c r="EY1214" s="3"/>
    </row>
    <row r="1215" spans="1:155" hidden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  <c r="EJ1215" s="3"/>
      <c r="EK1215" s="3"/>
      <c r="EL1215" s="3"/>
      <c r="EM1215" s="3"/>
      <c r="EN1215" s="3"/>
      <c r="EO1215" s="3"/>
      <c r="EP1215" s="3"/>
      <c r="EQ1215" s="3"/>
      <c r="ER1215" s="3"/>
      <c r="ES1215" s="3"/>
      <c r="ET1215" s="3"/>
      <c r="EU1215" s="3"/>
      <c r="EV1215" s="3"/>
      <c r="EW1215" s="3"/>
      <c r="EX1215" s="3"/>
      <c r="EY1215" s="3"/>
    </row>
    <row r="1216" spans="1:155" hidden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  <c r="EJ1216" s="3"/>
      <c r="EK1216" s="3"/>
      <c r="EL1216" s="3"/>
      <c r="EM1216" s="3"/>
      <c r="EN1216" s="3"/>
      <c r="EO1216" s="3"/>
      <c r="EP1216" s="3"/>
      <c r="EQ1216" s="3"/>
      <c r="ER1216" s="3"/>
      <c r="ES1216" s="3"/>
      <c r="ET1216" s="3"/>
      <c r="EU1216" s="3"/>
      <c r="EV1216" s="3"/>
      <c r="EW1216" s="3"/>
      <c r="EX1216" s="3"/>
      <c r="EY1216" s="3"/>
    </row>
    <row r="1217" spans="1:155" hidden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  <c r="EJ1217" s="3"/>
      <c r="EK1217" s="3"/>
      <c r="EL1217" s="3"/>
      <c r="EM1217" s="3"/>
      <c r="EN1217" s="3"/>
      <c r="EO1217" s="3"/>
      <c r="EP1217" s="3"/>
      <c r="EQ1217" s="3"/>
      <c r="ER1217" s="3"/>
      <c r="ES1217" s="3"/>
      <c r="ET1217" s="3"/>
      <c r="EU1217" s="3"/>
      <c r="EV1217" s="3"/>
      <c r="EW1217" s="3"/>
      <c r="EX1217" s="3"/>
      <c r="EY1217" s="3"/>
    </row>
    <row r="1218" spans="1:155" hidden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  <c r="EJ1218" s="3"/>
      <c r="EK1218" s="3"/>
      <c r="EL1218" s="3"/>
      <c r="EM1218" s="3"/>
      <c r="EN1218" s="3"/>
      <c r="EO1218" s="3"/>
      <c r="EP1218" s="3"/>
      <c r="EQ1218" s="3"/>
      <c r="ER1218" s="3"/>
      <c r="ES1218" s="3"/>
      <c r="ET1218" s="3"/>
      <c r="EU1218" s="3"/>
      <c r="EV1218" s="3"/>
      <c r="EW1218" s="3"/>
      <c r="EX1218" s="3"/>
      <c r="EY1218" s="3"/>
    </row>
    <row r="1219" spans="1:155" hidden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  <c r="EJ1219" s="3"/>
      <c r="EK1219" s="3"/>
      <c r="EL1219" s="3"/>
      <c r="EM1219" s="3"/>
      <c r="EN1219" s="3"/>
      <c r="EO1219" s="3"/>
      <c r="EP1219" s="3"/>
      <c r="EQ1219" s="3"/>
      <c r="ER1219" s="3"/>
      <c r="ES1219" s="3"/>
      <c r="ET1219" s="3"/>
      <c r="EU1219" s="3"/>
      <c r="EV1219" s="3"/>
      <c r="EW1219" s="3"/>
      <c r="EX1219" s="3"/>
      <c r="EY1219" s="3"/>
    </row>
    <row r="1220" spans="1:155" hidden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  <c r="EJ1220" s="3"/>
      <c r="EK1220" s="3"/>
      <c r="EL1220" s="3"/>
      <c r="EM1220" s="3"/>
      <c r="EN1220" s="3"/>
      <c r="EO1220" s="3"/>
      <c r="EP1220" s="3"/>
      <c r="EQ1220" s="3"/>
      <c r="ER1220" s="3"/>
      <c r="ES1220" s="3"/>
      <c r="ET1220" s="3"/>
      <c r="EU1220" s="3"/>
      <c r="EV1220" s="3"/>
      <c r="EW1220" s="3"/>
      <c r="EX1220" s="3"/>
      <c r="EY1220" s="3"/>
    </row>
    <row r="1221" spans="1:155" hidden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  <c r="EJ1221" s="3"/>
      <c r="EK1221" s="3"/>
      <c r="EL1221" s="3"/>
      <c r="EM1221" s="3"/>
      <c r="EN1221" s="3"/>
      <c r="EO1221" s="3"/>
      <c r="EP1221" s="3"/>
      <c r="EQ1221" s="3"/>
      <c r="ER1221" s="3"/>
      <c r="ES1221" s="3"/>
      <c r="ET1221" s="3"/>
      <c r="EU1221" s="3"/>
      <c r="EV1221" s="3"/>
      <c r="EW1221" s="3"/>
      <c r="EX1221" s="3"/>
      <c r="EY1221" s="3"/>
    </row>
    <row r="1222" spans="1:155" hidden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  <c r="EJ1222" s="3"/>
      <c r="EK1222" s="3"/>
      <c r="EL1222" s="3"/>
      <c r="EM1222" s="3"/>
      <c r="EN1222" s="3"/>
      <c r="EO1222" s="3"/>
      <c r="EP1222" s="3"/>
      <c r="EQ1222" s="3"/>
      <c r="ER1222" s="3"/>
      <c r="ES1222" s="3"/>
      <c r="ET1222" s="3"/>
      <c r="EU1222" s="3"/>
      <c r="EV1222" s="3"/>
      <c r="EW1222" s="3"/>
      <c r="EX1222" s="3"/>
      <c r="EY1222" s="3"/>
    </row>
    <row r="1223" spans="1:155" hidden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  <c r="EJ1223" s="3"/>
      <c r="EK1223" s="3"/>
      <c r="EL1223" s="3"/>
      <c r="EM1223" s="3"/>
      <c r="EN1223" s="3"/>
      <c r="EO1223" s="3"/>
      <c r="EP1223" s="3"/>
      <c r="EQ1223" s="3"/>
      <c r="ER1223" s="3"/>
      <c r="ES1223" s="3"/>
      <c r="ET1223" s="3"/>
      <c r="EU1223" s="3"/>
      <c r="EV1223" s="3"/>
      <c r="EW1223" s="3"/>
      <c r="EX1223" s="3"/>
      <c r="EY1223" s="3"/>
    </row>
    <row r="1224" spans="1:155" hidden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  <c r="EJ1224" s="3"/>
      <c r="EK1224" s="3"/>
      <c r="EL1224" s="3"/>
      <c r="EM1224" s="3"/>
      <c r="EN1224" s="3"/>
      <c r="EO1224" s="3"/>
      <c r="EP1224" s="3"/>
      <c r="EQ1224" s="3"/>
      <c r="ER1224" s="3"/>
      <c r="ES1224" s="3"/>
      <c r="ET1224" s="3"/>
      <c r="EU1224" s="3"/>
      <c r="EV1224" s="3"/>
      <c r="EW1224" s="3"/>
      <c r="EX1224" s="3"/>
      <c r="EY1224" s="3"/>
    </row>
    <row r="1225" spans="1:155" hidden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  <c r="EJ1225" s="3"/>
      <c r="EK1225" s="3"/>
      <c r="EL1225" s="3"/>
      <c r="EM1225" s="3"/>
      <c r="EN1225" s="3"/>
      <c r="EO1225" s="3"/>
      <c r="EP1225" s="3"/>
      <c r="EQ1225" s="3"/>
      <c r="ER1225" s="3"/>
      <c r="ES1225" s="3"/>
      <c r="ET1225" s="3"/>
      <c r="EU1225" s="3"/>
      <c r="EV1225" s="3"/>
      <c r="EW1225" s="3"/>
      <c r="EX1225" s="3"/>
      <c r="EY1225" s="3"/>
    </row>
    <row r="1226" spans="1:155" hidden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  <c r="EJ1226" s="3"/>
      <c r="EK1226" s="3"/>
      <c r="EL1226" s="3"/>
      <c r="EM1226" s="3"/>
      <c r="EN1226" s="3"/>
      <c r="EO1226" s="3"/>
      <c r="EP1226" s="3"/>
      <c r="EQ1226" s="3"/>
      <c r="ER1226" s="3"/>
      <c r="ES1226" s="3"/>
      <c r="ET1226" s="3"/>
      <c r="EU1226" s="3"/>
      <c r="EV1226" s="3"/>
      <c r="EW1226" s="3"/>
      <c r="EX1226" s="3"/>
      <c r="EY1226" s="3"/>
    </row>
    <row r="1227" spans="1:155" hidden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</row>
    <row r="1228" spans="1:155" hidden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</row>
    <row r="1229" spans="1:155" hidden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</row>
    <row r="1230" spans="1:155" hidden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</row>
    <row r="1231" spans="1:155" hidden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</row>
    <row r="1232" spans="1:155" hidden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  <c r="EJ1232" s="3"/>
      <c r="EK1232" s="3"/>
      <c r="EL1232" s="3"/>
      <c r="EM1232" s="3"/>
      <c r="EN1232" s="3"/>
      <c r="EO1232" s="3"/>
      <c r="EP1232" s="3"/>
      <c r="EQ1232" s="3"/>
      <c r="ER1232" s="3"/>
      <c r="ES1232" s="3"/>
      <c r="ET1232" s="3"/>
      <c r="EU1232" s="3"/>
      <c r="EV1232" s="3"/>
      <c r="EW1232" s="3"/>
      <c r="EX1232" s="3"/>
      <c r="EY1232" s="3"/>
    </row>
    <row r="1233" spans="1:155" hidden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  <c r="EJ1233" s="3"/>
      <c r="EK1233" s="3"/>
      <c r="EL1233" s="3"/>
      <c r="EM1233" s="3"/>
      <c r="EN1233" s="3"/>
      <c r="EO1233" s="3"/>
      <c r="EP1233" s="3"/>
      <c r="EQ1233" s="3"/>
      <c r="ER1233" s="3"/>
      <c r="ES1233" s="3"/>
      <c r="ET1233" s="3"/>
      <c r="EU1233" s="3"/>
      <c r="EV1233" s="3"/>
      <c r="EW1233" s="3"/>
      <c r="EX1233" s="3"/>
      <c r="EY1233" s="3"/>
    </row>
    <row r="1234" spans="1:155" hidden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</row>
    <row r="1235" spans="1:155" hidden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</row>
    <row r="1236" spans="1:155" hidden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  <c r="EJ1236" s="3"/>
      <c r="EK1236" s="3"/>
      <c r="EL1236" s="3"/>
      <c r="EM1236" s="3"/>
      <c r="EN1236" s="3"/>
      <c r="EO1236" s="3"/>
      <c r="EP1236" s="3"/>
      <c r="EQ1236" s="3"/>
      <c r="ER1236" s="3"/>
      <c r="ES1236" s="3"/>
      <c r="ET1236" s="3"/>
      <c r="EU1236" s="3"/>
      <c r="EV1236" s="3"/>
      <c r="EW1236" s="3"/>
      <c r="EX1236" s="3"/>
      <c r="EY1236" s="3"/>
    </row>
    <row r="1237" spans="1:155" hidden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  <c r="EJ1237" s="3"/>
      <c r="EK1237" s="3"/>
      <c r="EL1237" s="3"/>
      <c r="EM1237" s="3"/>
      <c r="EN1237" s="3"/>
      <c r="EO1237" s="3"/>
      <c r="EP1237" s="3"/>
      <c r="EQ1237" s="3"/>
      <c r="ER1237" s="3"/>
      <c r="ES1237" s="3"/>
      <c r="ET1237" s="3"/>
      <c r="EU1237" s="3"/>
      <c r="EV1237" s="3"/>
      <c r="EW1237" s="3"/>
      <c r="EX1237" s="3"/>
      <c r="EY1237" s="3"/>
    </row>
    <row r="1238" spans="1:155" hidden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</row>
    <row r="1239" spans="1:155" hidden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</row>
    <row r="1240" spans="1:155" hidden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</row>
    <row r="1241" spans="1:155" hidden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</row>
    <row r="1242" spans="1:155" hidden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</row>
    <row r="1243" spans="1:155" hidden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  <c r="EJ1243" s="3"/>
      <c r="EK1243" s="3"/>
      <c r="EL1243" s="3"/>
      <c r="EM1243" s="3"/>
      <c r="EN1243" s="3"/>
      <c r="EO1243" s="3"/>
      <c r="EP1243" s="3"/>
      <c r="EQ1243" s="3"/>
      <c r="ER1243" s="3"/>
      <c r="ES1243" s="3"/>
      <c r="ET1243" s="3"/>
      <c r="EU1243" s="3"/>
      <c r="EV1243" s="3"/>
      <c r="EW1243" s="3"/>
      <c r="EX1243" s="3"/>
      <c r="EY1243" s="3"/>
    </row>
    <row r="1244" spans="1:155" hidden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  <c r="EJ1244" s="3"/>
      <c r="EK1244" s="3"/>
      <c r="EL1244" s="3"/>
      <c r="EM1244" s="3"/>
      <c r="EN1244" s="3"/>
      <c r="EO1244" s="3"/>
      <c r="EP1244" s="3"/>
      <c r="EQ1244" s="3"/>
      <c r="ER1244" s="3"/>
      <c r="ES1244" s="3"/>
      <c r="ET1244" s="3"/>
      <c r="EU1244" s="3"/>
      <c r="EV1244" s="3"/>
      <c r="EW1244" s="3"/>
      <c r="EX1244" s="3"/>
      <c r="EY1244" s="3"/>
    </row>
    <row r="1245" spans="1:155" hidden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  <c r="EJ1245" s="3"/>
      <c r="EK1245" s="3"/>
      <c r="EL1245" s="3"/>
      <c r="EM1245" s="3"/>
      <c r="EN1245" s="3"/>
      <c r="EO1245" s="3"/>
      <c r="EP1245" s="3"/>
      <c r="EQ1245" s="3"/>
      <c r="ER1245" s="3"/>
      <c r="ES1245" s="3"/>
      <c r="ET1245" s="3"/>
      <c r="EU1245" s="3"/>
      <c r="EV1245" s="3"/>
      <c r="EW1245" s="3"/>
      <c r="EX1245" s="3"/>
      <c r="EY1245" s="3"/>
    </row>
    <row r="1246" spans="1:155" hidden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  <c r="EJ1246" s="3"/>
      <c r="EK1246" s="3"/>
      <c r="EL1246" s="3"/>
      <c r="EM1246" s="3"/>
      <c r="EN1246" s="3"/>
      <c r="EO1246" s="3"/>
      <c r="EP1246" s="3"/>
      <c r="EQ1246" s="3"/>
      <c r="ER1246" s="3"/>
      <c r="ES1246" s="3"/>
      <c r="ET1246" s="3"/>
      <c r="EU1246" s="3"/>
      <c r="EV1246" s="3"/>
      <c r="EW1246" s="3"/>
      <c r="EX1246" s="3"/>
      <c r="EY1246" s="3"/>
    </row>
    <row r="1247" spans="1:155" hidden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</row>
    <row r="1248" spans="1:155" hidden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</row>
    <row r="1249" spans="1:155" hidden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  <c r="EJ1249" s="3"/>
      <c r="EK1249" s="3"/>
      <c r="EL1249" s="3"/>
      <c r="EM1249" s="3"/>
      <c r="EN1249" s="3"/>
      <c r="EO1249" s="3"/>
      <c r="EP1249" s="3"/>
      <c r="EQ1249" s="3"/>
      <c r="ER1249" s="3"/>
      <c r="ES1249" s="3"/>
      <c r="ET1249" s="3"/>
      <c r="EU1249" s="3"/>
      <c r="EV1249" s="3"/>
      <c r="EW1249" s="3"/>
      <c r="EX1249" s="3"/>
      <c r="EY1249" s="3"/>
    </row>
    <row r="1250" spans="1:155" hidden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  <c r="EJ1250" s="3"/>
      <c r="EK1250" s="3"/>
      <c r="EL1250" s="3"/>
      <c r="EM1250" s="3"/>
      <c r="EN1250" s="3"/>
      <c r="EO1250" s="3"/>
      <c r="EP1250" s="3"/>
      <c r="EQ1250" s="3"/>
      <c r="ER1250" s="3"/>
      <c r="ES1250" s="3"/>
      <c r="ET1250" s="3"/>
      <c r="EU1250" s="3"/>
      <c r="EV1250" s="3"/>
      <c r="EW1250" s="3"/>
      <c r="EX1250" s="3"/>
      <c r="EY1250" s="3"/>
    </row>
    <row r="1251" spans="1:155" hidden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  <c r="EJ1251" s="3"/>
      <c r="EK1251" s="3"/>
      <c r="EL1251" s="3"/>
      <c r="EM1251" s="3"/>
      <c r="EN1251" s="3"/>
      <c r="EO1251" s="3"/>
      <c r="EP1251" s="3"/>
      <c r="EQ1251" s="3"/>
      <c r="ER1251" s="3"/>
      <c r="ES1251" s="3"/>
      <c r="ET1251" s="3"/>
      <c r="EU1251" s="3"/>
      <c r="EV1251" s="3"/>
      <c r="EW1251" s="3"/>
      <c r="EX1251" s="3"/>
      <c r="EY1251" s="3"/>
    </row>
    <row r="1252" spans="1:155" hidden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  <c r="EJ1252" s="3"/>
      <c r="EK1252" s="3"/>
      <c r="EL1252" s="3"/>
      <c r="EM1252" s="3"/>
      <c r="EN1252" s="3"/>
      <c r="EO1252" s="3"/>
      <c r="EP1252" s="3"/>
      <c r="EQ1252" s="3"/>
      <c r="ER1252" s="3"/>
      <c r="ES1252" s="3"/>
      <c r="ET1252" s="3"/>
      <c r="EU1252" s="3"/>
      <c r="EV1252" s="3"/>
      <c r="EW1252" s="3"/>
      <c r="EX1252" s="3"/>
      <c r="EY1252" s="3"/>
    </row>
    <row r="1253" spans="1:155" hidden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  <c r="EJ1253" s="3"/>
      <c r="EK1253" s="3"/>
      <c r="EL1253" s="3"/>
      <c r="EM1253" s="3"/>
      <c r="EN1253" s="3"/>
      <c r="EO1253" s="3"/>
      <c r="EP1253" s="3"/>
      <c r="EQ1253" s="3"/>
      <c r="ER1253" s="3"/>
      <c r="ES1253" s="3"/>
      <c r="ET1253" s="3"/>
      <c r="EU1253" s="3"/>
      <c r="EV1253" s="3"/>
      <c r="EW1253" s="3"/>
      <c r="EX1253" s="3"/>
      <c r="EY1253" s="3"/>
    </row>
    <row r="1254" spans="1:155" hidden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  <c r="EJ1254" s="3"/>
      <c r="EK1254" s="3"/>
      <c r="EL1254" s="3"/>
      <c r="EM1254" s="3"/>
      <c r="EN1254" s="3"/>
      <c r="EO1254" s="3"/>
      <c r="EP1254" s="3"/>
      <c r="EQ1254" s="3"/>
      <c r="ER1254" s="3"/>
      <c r="ES1254" s="3"/>
      <c r="ET1254" s="3"/>
      <c r="EU1254" s="3"/>
      <c r="EV1254" s="3"/>
      <c r="EW1254" s="3"/>
      <c r="EX1254" s="3"/>
      <c r="EY1254" s="3"/>
    </row>
    <row r="1255" spans="1:155" hidden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  <c r="EJ1255" s="3"/>
      <c r="EK1255" s="3"/>
      <c r="EL1255" s="3"/>
      <c r="EM1255" s="3"/>
      <c r="EN1255" s="3"/>
      <c r="EO1255" s="3"/>
      <c r="EP1255" s="3"/>
      <c r="EQ1255" s="3"/>
      <c r="ER1255" s="3"/>
      <c r="ES1255" s="3"/>
      <c r="ET1255" s="3"/>
      <c r="EU1255" s="3"/>
      <c r="EV1255" s="3"/>
      <c r="EW1255" s="3"/>
      <c r="EX1255" s="3"/>
      <c r="EY1255" s="3"/>
    </row>
    <row r="1256" spans="1:155" hidden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  <c r="EJ1256" s="3"/>
      <c r="EK1256" s="3"/>
      <c r="EL1256" s="3"/>
      <c r="EM1256" s="3"/>
      <c r="EN1256" s="3"/>
      <c r="EO1256" s="3"/>
      <c r="EP1256" s="3"/>
      <c r="EQ1256" s="3"/>
      <c r="ER1256" s="3"/>
      <c r="ES1256" s="3"/>
      <c r="ET1256" s="3"/>
      <c r="EU1256" s="3"/>
      <c r="EV1256" s="3"/>
      <c r="EW1256" s="3"/>
      <c r="EX1256" s="3"/>
      <c r="EY1256" s="3"/>
    </row>
    <row r="1257" spans="1:155" hidden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  <c r="EJ1257" s="3"/>
      <c r="EK1257" s="3"/>
      <c r="EL1257" s="3"/>
      <c r="EM1257" s="3"/>
      <c r="EN1257" s="3"/>
      <c r="EO1257" s="3"/>
      <c r="EP1257" s="3"/>
      <c r="EQ1257" s="3"/>
      <c r="ER1257" s="3"/>
      <c r="ES1257" s="3"/>
      <c r="ET1257" s="3"/>
      <c r="EU1257" s="3"/>
      <c r="EV1257" s="3"/>
      <c r="EW1257" s="3"/>
      <c r="EX1257" s="3"/>
      <c r="EY1257" s="3"/>
    </row>
    <row r="1258" spans="1:155" hidden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</row>
    <row r="1259" spans="1:155" hidden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</row>
    <row r="1260" spans="1:155" hidden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</row>
    <row r="1261" spans="1:155" hidden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  <c r="EJ1261" s="3"/>
      <c r="EK1261" s="3"/>
      <c r="EL1261" s="3"/>
      <c r="EM1261" s="3"/>
      <c r="EN1261" s="3"/>
      <c r="EO1261" s="3"/>
      <c r="EP1261" s="3"/>
      <c r="EQ1261" s="3"/>
      <c r="ER1261" s="3"/>
      <c r="ES1261" s="3"/>
      <c r="ET1261" s="3"/>
      <c r="EU1261" s="3"/>
      <c r="EV1261" s="3"/>
      <c r="EW1261" s="3"/>
      <c r="EX1261" s="3"/>
      <c r="EY1261" s="3"/>
    </row>
    <row r="1262" spans="1:155" hidden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</row>
    <row r="1263" spans="1:155" hidden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  <c r="EJ1263" s="3"/>
      <c r="EK1263" s="3"/>
      <c r="EL1263" s="3"/>
      <c r="EM1263" s="3"/>
      <c r="EN1263" s="3"/>
      <c r="EO1263" s="3"/>
      <c r="EP1263" s="3"/>
      <c r="EQ1263" s="3"/>
      <c r="ER1263" s="3"/>
      <c r="ES1263" s="3"/>
      <c r="ET1263" s="3"/>
      <c r="EU1263" s="3"/>
      <c r="EV1263" s="3"/>
      <c r="EW1263" s="3"/>
      <c r="EX1263" s="3"/>
      <c r="EY1263" s="3"/>
    </row>
    <row r="1264" spans="1:155" hidden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  <c r="EJ1264" s="3"/>
      <c r="EK1264" s="3"/>
      <c r="EL1264" s="3"/>
      <c r="EM1264" s="3"/>
      <c r="EN1264" s="3"/>
      <c r="EO1264" s="3"/>
      <c r="EP1264" s="3"/>
      <c r="EQ1264" s="3"/>
      <c r="ER1264" s="3"/>
      <c r="ES1264" s="3"/>
      <c r="ET1264" s="3"/>
      <c r="EU1264" s="3"/>
      <c r="EV1264" s="3"/>
      <c r="EW1264" s="3"/>
      <c r="EX1264" s="3"/>
      <c r="EY1264" s="3"/>
    </row>
    <row r="1265" spans="1:155" hidden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  <c r="EJ1265" s="3"/>
      <c r="EK1265" s="3"/>
      <c r="EL1265" s="3"/>
      <c r="EM1265" s="3"/>
      <c r="EN1265" s="3"/>
      <c r="EO1265" s="3"/>
      <c r="EP1265" s="3"/>
      <c r="EQ1265" s="3"/>
      <c r="ER1265" s="3"/>
      <c r="ES1265" s="3"/>
      <c r="ET1265" s="3"/>
      <c r="EU1265" s="3"/>
      <c r="EV1265" s="3"/>
      <c r="EW1265" s="3"/>
      <c r="EX1265" s="3"/>
      <c r="EY1265" s="3"/>
    </row>
    <row r="1266" spans="1:155" hidden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  <c r="EJ1266" s="3"/>
      <c r="EK1266" s="3"/>
      <c r="EL1266" s="3"/>
      <c r="EM1266" s="3"/>
      <c r="EN1266" s="3"/>
      <c r="EO1266" s="3"/>
      <c r="EP1266" s="3"/>
      <c r="EQ1266" s="3"/>
      <c r="ER1266" s="3"/>
      <c r="ES1266" s="3"/>
      <c r="ET1266" s="3"/>
      <c r="EU1266" s="3"/>
      <c r="EV1266" s="3"/>
      <c r="EW1266" s="3"/>
      <c r="EX1266" s="3"/>
      <c r="EY1266" s="3"/>
    </row>
    <row r="1267" spans="1:155" hidden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</row>
    <row r="1268" spans="1:155" hidden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  <c r="EJ1268" s="3"/>
      <c r="EK1268" s="3"/>
      <c r="EL1268" s="3"/>
      <c r="EM1268" s="3"/>
      <c r="EN1268" s="3"/>
      <c r="EO1268" s="3"/>
      <c r="EP1268" s="3"/>
      <c r="EQ1268" s="3"/>
      <c r="ER1268" s="3"/>
      <c r="ES1268" s="3"/>
      <c r="ET1268" s="3"/>
      <c r="EU1268" s="3"/>
      <c r="EV1268" s="3"/>
      <c r="EW1268" s="3"/>
      <c r="EX1268" s="3"/>
      <c r="EY1268" s="3"/>
    </row>
    <row r="1269" spans="1:155" hidden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</row>
    <row r="1270" spans="1:155" hidden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</row>
    <row r="1271" spans="1:155" hidden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</row>
    <row r="1272" spans="1:155" hidden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</row>
    <row r="1273" spans="1:155" hidden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</row>
    <row r="1274" spans="1:155" hidden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</row>
    <row r="1275" spans="1:155" hidden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</row>
    <row r="1276" spans="1:155" hidden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  <c r="EA1276" s="3"/>
      <c r="EB1276" s="3"/>
      <c r="EC1276" s="3"/>
      <c r="ED1276" s="3"/>
      <c r="EE1276" s="3"/>
      <c r="EF1276" s="3"/>
      <c r="EG1276" s="3"/>
      <c r="EH1276" s="3"/>
      <c r="EI1276" s="3"/>
      <c r="EJ1276" s="3"/>
      <c r="EK1276" s="3"/>
      <c r="EL1276" s="3"/>
      <c r="EM1276" s="3"/>
      <c r="EN1276" s="3"/>
      <c r="EO1276" s="3"/>
      <c r="EP1276" s="3"/>
      <c r="EQ1276" s="3"/>
      <c r="ER1276" s="3"/>
      <c r="ES1276" s="3"/>
      <c r="ET1276" s="3"/>
      <c r="EU1276" s="3"/>
      <c r="EV1276" s="3"/>
      <c r="EW1276" s="3"/>
      <c r="EX1276" s="3"/>
      <c r="EY1276" s="3"/>
    </row>
    <row r="1277" spans="1:155" hidden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</row>
    <row r="1278" spans="1:155" hidden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</row>
    <row r="1279" spans="1:155" hidden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</row>
    <row r="1280" spans="1:155" hidden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</row>
  </sheetData>
  <sheetProtection algorithmName="SHA-512" hashValue="S0qEZ2ad2mlGoS1CRnIKx8cJYu8vzhFu19d1fXzlS/VHN0TuLMjZLpOLeWWjlxD+L/acf8I5cij/s4qdMIro0Q==" saltValue="62nlQ4yiSvvG4x1pappOTQ==" spinCount="100000" sheet="1" objects="1" scenarios="1"/>
  <mergeCells count="30">
    <mergeCell ref="C14:I14"/>
    <mergeCell ref="A4:E4"/>
    <mergeCell ref="A5:E5"/>
    <mergeCell ref="A6:E6"/>
    <mergeCell ref="A7:E7"/>
    <mergeCell ref="C10:J10"/>
    <mergeCell ref="A29:A31"/>
    <mergeCell ref="C29:E29"/>
    <mergeCell ref="G29:I29"/>
    <mergeCell ref="D30:E30"/>
    <mergeCell ref="H30:I30"/>
    <mergeCell ref="C16:I16"/>
    <mergeCell ref="C18:I18"/>
    <mergeCell ref="C20:I20"/>
    <mergeCell ref="C22:I22"/>
    <mergeCell ref="C26:I26"/>
    <mergeCell ref="A35:A38"/>
    <mergeCell ref="C35:E35"/>
    <mergeCell ref="G35:I35"/>
    <mergeCell ref="D36:E36"/>
    <mergeCell ref="H36:I36"/>
    <mergeCell ref="D37:E37"/>
    <mergeCell ref="H37:I37"/>
    <mergeCell ref="D38:E38"/>
    <mergeCell ref="H38:I38"/>
    <mergeCell ref="C27:I27"/>
    <mergeCell ref="D31:E31"/>
    <mergeCell ref="H31:I31"/>
    <mergeCell ref="H32:I32"/>
    <mergeCell ref="H33:I33"/>
  </mergeCells>
  <dataValidations count="6">
    <dataValidation type="list" allowBlank="1" showInputMessage="1" showErrorMessage="1" error="Επιλογή από την αναπτυσσόμενη λίστα" sqref="C27">
      <formula1>$BC$10:$BC$48</formula1>
    </dataValidation>
    <dataValidation type="list" allowBlank="1" showInputMessage="1" showErrorMessage="1" error="Επιλογή από την αναπτυσσόμενη λίστα" sqref="C26:I26">
      <formula1>$BA$1:$BA$9</formula1>
    </dataValidation>
    <dataValidation type="date" allowBlank="1" showInputMessage="1" showErrorMessage="1" error="Παράδειγμα: 25/1/2021" sqref="D12 F12 H37:I37 D37:E37">
      <formula1>43101</formula1>
      <formula2>402133</formula2>
    </dataValidation>
    <dataValidation type="list" allowBlank="1" showInputMessage="1" showErrorMessage="1" sqref="F122:F360">
      <formula1>"Αμειβόμενο,Μη Αμειβόμενο"</formula1>
    </dataValidation>
    <dataValidation type="list" allowBlank="1" showInputMessage="1" showErrorMessage="1" error="Επιλογή από την αναπτυσσόμενη λίστα" sqref="C24">
      <formula1>"ΕΝΔΙΑΜΕΣΗ, ΤΕΛΙΚΗ"</formula1>
    </dataValidation>
    <dataValidation type="list" allowBlank="1" showInputMessage="1" showErrorMessage="1" sqref="M32">
      <formula1>$O$30</formula1>
    </dataValidation>
  </dataValidations>
  <pageMargins left="0.7" right="0.7" top="0.75" bottom="0.75" header="0.3" footer="0.3"/>
  <pageSetup scale="54" orientation="portrait" r:id="rId1"/>
  <rowBreaks count="1" manualBreakCount="1">
    <brk id="41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209550</xdr:rowOff>
              </from>
              <to>
                <xdr:col>0</xdr:col>
                <xdr:colOff>1228725</xdr:colOff>
                <xdr:row>2</xdr:row>
                <xdr:rowOff>314325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W518"/>
  <sheetViews>
    <sheetView zoomScale="60" zoomScaleNormal="60" workbookViewId="0">
      <pane xSplit="2" ySplit="3" topLeftCell="C4" activePane="bottomRight" state="frozen"/>
      <selection pane="topRight" activeCell="B1" sqref="B1"/>
      <selection pane="bottomLeft" activeCell="C6" sqref="C6"/>
      <selection pane="bottomRight" activeCell="C6" sqref="C6"/>
    </sheetView>
  </sheetViews>
  <sheetFormatPr defaultColWidth="0" defaultRowHeight="15.75" zeroHeight="1" x14ac:dyDescent="0.25"/>
  <cols>
    <col min="1" max="1" width="4.85546875" style="424" customWidth="1"/>
    <col min="2" max="2" width="9.140625" style="19" customWidth="1"/>
    <col min="3" max="3" width="67" style="19" customWidth="1"/>
    <col min="4" max="4" width="20.7109375" style="19" customWidth="1"/>
    <col min="5" max="5" width="4.140625" style="19" customWidth="1"/>
    <col min="6" max="361" width="0" style="19" hidden="1" customWidth="1"/>
    <col min="362" max="16384" width="9.140625" style="19" hidden="1"/>
  </cols>
  <sheetData>
    <row r="1" spans="1:361" s="424" customFormat="1" ht="16.5" thickBot="1" x14ac:dyDescent="0.3"/>
    <row r="2" spans="1:361" ht="24" customHeight="1" x14ac:dyDescent="0.25">
      <c r="B2" s="481" t="s">
        <v>7</v>
      </c>
      <c r="C2" s="483" t="s">
        <v>37</v>
      </c>
      <c r="D2" s="484"/>
      <c r="E2" s="43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</row>
    <row r="3" spans="1:361" ht="43.5" customHeight="1" thickBot="1" x14ac:dyDescent="0.3">
      <c r="B3" s="482"/>
      <c r="C3" s="485" t="s">
        <v>213</v>
      </c>
      <c r="D3" s="486"/>
      <c r="E3" s="42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</row>
    <row r="4" spans="1:361" s="18" customFormat="1" ht="36" customHeight="1" x14ac:dyDescent="0.25">
      <c r="A4" s="424"/>
      <c r="B4" s="430">
        <v>1</v>
      </c>
      <c r="C4" s="433"/>
      <c r="D4" s="434"/>
      <c r="E4" s="424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</row>
    <row r="5" spans="1:361" s="18" customFormat="1" ht="36" customHeight="1" x14ac:dyDescent="0.25">
      <c r="A5" s="424"/>
      <c r="B5" s="430">
        <f>+B4+1</f>
        <v>2</v>
      </c>
      <c r="C5" s="428"/>
      <c r="D5" s="426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</row>
    <row r="6" spans="1:361" s="18" customFormat="1" ht="36" customHeight="1" x14ac:dyDescent="0.25">
      <c r="A6" s="424"/>
      <c r="B6" s="430">
        <f t="shared" ref="B6:B53" si="0">+B5+1</f>
        <v>3</v>
      </c>
      <c r="C6" s="428"/>
      <c r="D6" s="42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</row>
    <row r="7" spans="1:361" s="18" customFormat="1" ht="36" customHeight="1" x14ac:dyDescent="0.25">
      <c r="A7" s="424"/>
      <c r="B7" s="430">
        <f t="shared" si="0"/>
        <v>4</v>
      </c>
      <c r="C7" s="428"/>
      <c r="D7" s="42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</row>
    <row r="8" spans="1:361" s="18" customFormat="1" ht="36" customHeight="1" x14ac:dyDescent="0.25">
      <c r="A8" s="424"/>
      <c r="B8" s="430">
        <f t="shared" si="0"/>
        <v>5</v>
      </c>
      <c r="C8" s="428"/>
      <c r="D8" s="426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</row>
    <row r="9" spans="1:361" s="18" customFormat="1" ht="36" customHeight="1" x14ac:dyDescent="0.25">
      <c r="A9" s="424"/>
      <c r="B9" s="430">
        <f t="shared" si="0"/>
        <v>6</v>
      </c>
      <c r="C9" s="428"/>
      <c r="D9" s="426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</row>
    <row r="10" spans="1:361" s="18" customFormat="1" ht="36" customHeight="1" x14ac:dyDescent="0.25">
      <c r="A10" s="424"/>
      <c r="B10" s="430">
        <f t="shared" si="0"/>
        <v>7</v>
      </c>
      <c r="C10" s="428"/>
      <c r="D10" s="426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</row>
    <row r="11" spans="1:361" s="18" customFormat="1" ht="36" customHeight="1" x14ac:dyDescent="0.25">
      <c r="A11" s="424"/>
      <c r="B11" s="430">
        <f t="shared" si="0"/>
        <v>8</v>
      </c>
      <c r="C11" s="428"/>
      <c r="D11" s="42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</row>
    <row r="12" spans="1:361" s="18" customFormat="1" ht="36" customHeight="1" x14ac:dyDescent="0.25">
      <c r="A12" s="424"/>
      <c r="B12" s="430">
        <f t="shared" si="0"/>
        <v>9</v>
      </c>
      <c r="C12" s="428"/>
      <c r="D12" s="42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</row>
    <row r="13" spans="1:361" s="18" customFormat="1" ht="36" customHeight="1" x14ac:dyDescent="0.25">
      <c r="A13" s="424"/>
      <c r="B13" s="430">
        <f t="shared" si="0"/>
        <v>10</v>
      </c>
      <c r="C13" s="428"/>
      <c r="D13" s="4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</row>
    <row r="14" spans="1:361" s="18" customFormat="1" ht="36" customHeight="1" x14ac:dyDescent="0.25">
      <c r="A14" s="424"/>
      <c r="B14" s="430">
        <f t="shared" si="0"/>
        <v>11</v>
      </c>
      <c r="C14" s="428"/>
      <c r="D14" s="42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</row>
    <row r="15" spans="1:361" s="18" customFormat="1" ht="36" customHeight="1" x14ac:dyDescent="0.25">
      <c r="A15" s="424"/>
      <c r="B15" s="430">
        <f t="shared" si="0"/>
        <v>12</v>
      </c>
      <c r="C15" s="428"/>
      <c r="D15" s="426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</row>
    <row r="16" spans="1:361" s="18" customFormat="1" ht="36" customHeight="1" x14ac:dyDescent="0.25">
      <c r="A16" s="424"/>
      <c r="B16" s="430">
        <f t="shared" si="0"/>
        <v>13</v>
      </c>
      <c r="C16" s="428"/>
      <c r="D16" s="426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</row>
    <row r="17" spans="1:361" s="18" customFormat="1" ht="36" customHeight="1" x14ac:dyDescent="0.25">
      <c r="A17" s="424"/>
      <c r="B17" s="430">
        <f t="shared" si="0"/>
        <v>14</v>
      </c>
      <c r="C17" s="428"/>
      <c r="D17" s="426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</row>
    <row r="18" spans="1:361" s="18" customFormat="1" ht="36" customHeight="1" x14ac:dyDescent="0.25">
      <c r="A18" s="424"/>
      <c r="B18" s="430">
        <f t="shared" si="0"/>
        <v>15</v>
      </c>
      <c r="C18" s="428"/>
      <c r="D18" s="42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</row>
    <row r="19" spans="1:361" s="18" customFormat="1" ht="36" customHeight="1" x14ac:dyDescent="0.25">
      <c r="A19" s="424"/>
      <c r="B19" s="430">
        <f t="shared" si="0"/>
        <v>16</v>
      </c>
      <c r="C19" s="428"/>
      <c r="D19" s="42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</row>
    <row r="20" spans="1:361" s="18" customFormat="1" ht="36" customHeight="1" x14ac:dyDescent="0.25">
      <c r="A20" s="424"/>
      <c r="B20" s="430">
        <f t="shared" si="0"/>
        <v>17</v>
      </c>
      <c r="C20" s="428"/>
      <c r="D20" s="42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</row>
    <row r="21" spans="1:361" s="18" customFormat="1" ht="36" customHeight="1" x14ac:dyDescent="0.25">
      <c r="A21" s="424"/>
      <c r="B21" s="430">
        <f t="shared" si="0"/>
        <v>18</v>
      </c>
      <c r="C21" s="428"/>
      <c r="D21" s="42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</row>
    <row r="22" spans="1:361" s="18" customFormat="1" ht="36" customHeight="1" x14ac:dyDescent="0.25">
      <c r="A22" s="424"/>
      <c r="B22" s="430">
        <f t="shared" si="0"/>
        <v>19</v>
      </c>
      <c r="C22" s="428"/>
      <c r="D22" s="42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</row>
    <row r="23" spans="1:361" s="18" customFormat="1" ht="36" customHeight="1" x14ac:dyDescent="0.25">
      <c r="A23" s="424"/>
      <c r="B23" s="430">
        <f t="shared" si="0"/>
        <v>20</v>
      </c>
      <c r="C23" s="428"/>
      <c r="D23" s="42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</row>
    <row r="24" spans="1:361" s="18" customFormat="1" ht="36" customHeight="1" x14ac:dyDescent="0.25">
      <c r="A24" s="424"/>
      <c r="B24" s="430">
        <f t="shared" si="0"/>
        <v>21</v>
      </c>
      <c r="C24" s="428"/>
      <c r="D24" s="426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</row>
    <row r="25" spans="1:361" s="18" customFormat="1" ht="36" customHeight="1" x14ac:dyDescent="0.25">
      <c r="A25" s="424"/>
      <c r="B25" s="430">
        <f t="shared" si="0"/>
        <v>22</v>
      </c>
      <c r="C25" s="428"/>
      <c r="D25" s="42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</row>
    <row r="26" spans="1:361" s="18" customFormat="1" ht="36" customHeight="1" x14ac:dyDescent="0.25">
      <c r="A26" s="424"/>
      <c r="B26" s="430">
        <f t="shared" si="0"/>
        <v>23</v>
      </c>
      <c r="C26" s="428"/>
      <c r="D26" s="42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</row>
    <row r="27" spans="1:361" s="18" customFormat="1" ht="36" customHeight="1" x14ac:dyDescent="0.25">
      <c r="A27" s="424"/>
      <c r="B27" s="430">
        <f t="shared" si="0"/>
        <v>24</v>
      </c>
      <c r="C27" s="428"/>
      <c r="D27" s="42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</row>
    <row r="28" spans="1:361" s="18" customFormat="1" ht="36" customHeight="1" x14ac:dyDescent="0.25">
      <c r="A28" s="424"/>
      <c r="B28" s="430">
        <f t="shared" si="0"/>
        <v>25</v>
      </c>
      <c r="C28" s="428"/>
      <c r="D28" s="42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</row>
    <row r="29" spans="1:361" s="18" customFormat="1" ht="36" customHeight="1" x14ac:dyDescent="0.25">
      <c r="A29" s="424"/>
      <c r="B29" s="430">
        <f t="shared" si="0"/>
        <v>26</v>
      </c>
      <c r="C29" s="428"/>
      <c r="D29" s="42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</row>
    <row r="30" spans="1:361" s="18" customFormat="1" ht="36" customHeight="1" x14ac:dyDescent="0.25">
      <c r="A30" s="424"/>
      <c r="B30" s="430">
        <f t="shared" si="0"/>
        <v>27</v>
      </c>
      <c r="C30" s="428"/>
      <c r="D30" s="42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</row>
    <row r="31" spans="1:361" s="18" customFormat="1" ht="36" customHeight="1" x14ac:dyDescent="0.25">
      <c r="A31" s="424"/>
      <c r="B31" s="430">
        <f t="shared" si="0"/>
        <v>28</v>
      </c>
      <c r="C31" s="428"/>
      <c r="D31" s="42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</row>
    <row r="32" spans="1:361" s="18" customFormat="1" ht="36" customHeight="1" x14ac:dyDescent="0.25">
      <c r="A32" s="424"/>
      <c r="B32" s="430">
        <f t="shared" si="0"/>
        <v>29</v>
      </c>
      <c r="C32" s="428"/>
      <c r="D32" s="42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</row>
    <row r="33" spans="1:361" s="18" customFormat="1" ht="36" customHeight="1" x14ac:dyDescent="0.25">
      <c r="A33" s="424"/>
      <c r="B33" s="430">
        <f t="shared" si="0"/>
        <v>30</v>
      </c>
      <c r="C33" s="428"/>
      <c r="D33" s="42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</row>
    <row r="34" spans="1:361" s="18" customFormat="1" ht="36" customHeight="1" x14ac:dyDescent="0.25">
      <c r="A34" s="424"/>
      <c r="B34" s="430">
        <f t="shared" si="0"/>
        <v>31</v>
      </c>
      <c r="C34" s="428"/>
      <c r="D34" s="42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</row>
    <row r="35" spans="1:361" s="18" customFormat="1" ht="36" customHeight="1" x14ac:dyDescent="0.25">
      <c r="A35" s="424"/>
      <c r="B35" s="430">
        <f t="shared" si="0"/>
        <v>32</v>
      </c>
      <c r="C35" s="428"/>
      <c r="D35" s="42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</row>
    <row r="36" spans="1:361" s="18" customFormat="1" ht="36" customHeight="1" x14ac:dyDescent="0.25">
      <c r="A36" s="424"/>
      <c r="B36" s="430">
        <f t="shared" si="0"/>
        <v>33</v>
      </c>
      <c r="C36" s="428"/>
      <c r="D36" s="42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</row>
    <row r="37" spans="1:361" s="18" customFormat="1" ht="36" customHeight="1" x14ac:dyDescent="0.25">
      <c r="A37" s="424"/>
      <c r="B37" s="430">
        <f t="shared" si="0"/>
        <v>34</v>
      </c>
      <c r="C37" s="428"/>
      <c r="D37" s="42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</row>
    <row r="38" spans="1:361" s="18" customFormat="1" ht="36" customHeight="1" x14ac:dyDescent="0.25">
      <c r="A38" s="424"/>
      <c r="B38" s="430">
        <f t="shared" si="0"/>
        <v>35</v>
      </c>
      <c r="C38" s="428"/>
      <c r="D38" s="42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</row>
    <row r="39" spans="1:361" s="18" customFormat="1" ht="36" customHeight="1" x14ac:dyDescent="0.25">
      <c r="A39" s="424"/>
      <c r="B39" s="430">
        <f t="shared" si="0"/>
        <v>36</v>
      </c>
      <c r="C39" s="428"/>
      <c r="D39" s="42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</row>
    <row r="40" spans="1:361" s="18" customFormat="1" ht="36" customHeight="1" x14ac:dyDescent="0.25">
      <c r="A40" s="424"/>
      <c r="B40" s="430">
        <f t="shared" si="0"/>
        <v>37</v>
      </c>
      <c r="C40" s="428"/>
      <c r="D40" s="42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</row>
    <row r="41" spans="1:361" s="18" customFormat="1" ht="36" customHeight="1" x14ac:dyDescent="0.25">
      <c r="A41" s="424"/>
      <c r="B41" s="430">
        <f t="shared" si="0"/>
        <v>38</v>
      </c>
      <c r="C41" s="428"/>
      <c r="D41" s="42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</row>
    <row r="42" spans="1:361" s="18" customFormat="1" ht="36" customHeight="1" x14ac:dyDescent="0.25">
      <c r="A42" s="424"/>
      <c r="B42" s="430">
        <f t="shared" si="0"/>
        <v>39</v>
      </c>
      <c r="C42" s="428"/>
      <c r="D42" s="42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</row>
    <row r="43" spans="1:361" s="18" customFormat="1" ht="36" customHeight="1" x14ac:dyDescent="0.25">
      <c r="A43" s="424"/>
      <c r="B43" s="430">
        <f t="shared" si="0"/>
        <v>40</v>
      </c>
      <c r="C43" s="428"/>
      <c r="D43" s="42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</row>
    <row r="44" spans="1:361" s="18" customFormat="1" ht="36" customHeight="1" x14ac:dyDescent="0.25">
      <c r="A44" s="424"/>
      <c r="B44" s="430">
        <f t="shared" si="0"/>
        <v>41</v>
      </c>
      <c r="C44" s="428"/>
      <c r="D44" s="42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</row>
    <row r="45" spans="1:361" s="18" customFormat="1" ht="36" customHeight="1" x14ac:dyDescent="0.25">
      <c r="A45" s="424"/>
      <c r="B45" s="430">
        <f t="shared" si="0"/>
        <v>42</v>
      </c>
      <c r="C45" s="428"/>
      <c r="D45" s="426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</row>
    <row r="46" spans="1:361" s="18" customFormat="1" ht="36" customHeight="1" x14ac:dyDescent="0.25">
      <c r="A46" s="424"/>
      <c r="B46" s="430">
        <f t="shared" si="0"/>
        <v>43</v>
      </c>
      <c r="C46" s="428"/>
      <c r="D46" s="4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</row>
    <row r="47" spans="1:361" s="18" customFormat="1" ht="36" customHeight="1" x14ac:dyDescent="0.25">
      <c r="A47" s="424"/>
      <c r="B47" s="430">
        <f t="shared" si="0"/>
        <v>44</v>
      </c>
      <c r="C47" s="428"/>
      <c r="D47" s="42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</row>
    <row r="48" spans="1:361" s="18" customFormat="1" ht="36" customHeight="1" x14ac:dyDescent="0.25">
      <c r="A48" s="424"/>
      <c r="B48" s="430">
        <f t="shared" si="0"/>
        <v>45</v>
      </c>
      <c r="C48" s="428"/>
      <c r="D48" s="42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</row>
    <row r="49" spans="1:361" s="18" customFormat="1" ht="36" customHeight="1" x14ac:dyDescent="0.25">
      <c r="A49" s="424"/>
      <c r="B49" s="430">
        <f t="shared" si="0"/>
        <v>46</v>
      </c>
      <c r="C49" s="428"/>
      <c r="D49" s="42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</row>
    <row r="50" spans="1:361" s="18" customFormat="1" ht="36" customHeight="1" x14ac:dyDescent="0.25">
      <c r="A50" s="424"/>
      <c r="B50" s="430">
        <f t="shared" si="0"/>
        <v>47</v>
      </c>
      <c r="C50" s="428"/>
      <c r="D50" s="42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</row>
    <row r="51" spans="1:361" s="18" customFormat="1" ht="36" customHeight="1" x14ac:dyDescent="0.25">
      <c r="A51" s="424"/>
      <c r="B51" s="430">
        <f t="shared" si="0"/>
        <v>48</v>
      </c>
      <c r="C51" s="428"/>
      <c r="D51" s="42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</row>
    <row r="52" spans="1:361" s="18" customFormat="1" ht="36" customHeight="1" x14ac:dyDescent="0.25">
      <c r="A52" s="424"/>
      <c r="B52" s="430">
        <f t="shared" si="0"/>
        <v>49</v>
      </c>
      <c r="C52" s="428"/>
      <c r="D52" s="42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</row>
    <row r="53" spans="1:361" s="18" customFormat="1" ht="36" customHeight="1" thickBot="1" x14ac:dyDescent="0.3">
      <c r="A53" s="424"/>
      <c r="B53" s="431">
        <f t="shared" si="0"/>
        <v>50</v>
      </c>
      <c r="C53" s="429"/>
      <c r="D53" s="42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</row>
    <row r="54" spans="1:361" s="22" customFormat="1" ht="16.5" thickTop="1" x14ac:dyDescent="0.25">
      <c r="A54" s="424"/>
      <c r="B54" s="23"/>
      <c r="C54" s="425"/>
      <c r="D54" s="23"/>
    </row>
    <row r="55" spans="1:361" s="22" customFormat="1" hidden="1" x14ac:dyDescent="0.25">
      <c r="A55" s="424"/>
      <c r="B55" s="23"/>
      <c r="C55" s="24"/>
      <c r="D55" s="23"/>
    </row>
    <row r="56" spans="1:361" s="22" customFormat="1" hidden="1" x14ac:dyDescent="0.25">
      <c r="A56" s="424"/>
      <c r="B56" s="23"/>
      <c r="C56" s="24"/>
      <c r="D56" s="23"/>
    </row>
    <row r="57" spans="1:361" s="22" customFormat="1" hidden="1" x14ac:dyDescent="0.25">
      <c r="A57" s="424"/>
      <c r="B57" s="23"/>
      <c r="C57" s="24"/>
      <c r="D57" s="23"/>
    </row>
    <row r="58" spans="1:361" s="22" customFormat="1" hidden="1" x14ac:dyDescent="0.25">
      <c r="A58" s="424"/>
      <c r="B58" s="23"/>
      <c r="C58" s="24"/>
      <c r="D58" s="23"/>
    </row>
    <row r="59" spans="1:361" s="22" customFormat="1" hidden="1" x14ac:dyDescent="0.25">
      <c r="A59" s="424"/>
      <c r="B59" s="23"/>
      <c r="C59" s="24"/>
      <c r="D59" s="23"/>
    </row>
    <row r="60" spans="1:361" s="22" customFormat="1" hidden="1" x14ac:dyDescent="0.25">
      <c r="A60" s="424"/>
      <c r="B60" s="23"/>
      <c r="C60" s="24"/>
      <c r="D60" s="23"/>
    </row>
    <row r="61" spans="1:361" s="22" customFormat="1" hidden="1" x14ac:dyDescent="0.25">
      <c r="A61" s="424"/>
      <c r="B61" s="23"/>
      <c r="C61" s="24"/>
      <c r="D61" s="23"/>
    </row>
    <row r="62" spans="1:361" s="22" customFormat="1" hidden="1" x14ac:dyDescent="0.25">
      <c r="A62" s="424"/>
      <c r="B62" s="23"/>
      <c r="C62" s="24"/>
      <c r="D62" s="23"/>
    </row>
    <row r="63" spans="1:361" s="22" customFormat="1" hidden="1" x14ac:dyDescent="0.25">
      <c r="A63" s="424"/>
      <c r="B63" s="23"/>
      <c r="C63" s="24"/>
      <c r="D63" s="23"/>
    </row>
    <row r="64" spans="1:361" s="22" customFormat="1" hidden="1" x14ac:dyDescent="0.25">
      <c r="A64" s="424"/>
      <c r="B64" s="23"/>
      <c r="C64" s="24"/>
      <c r="D64" s="23"/>
    </row>
    <row r="65" spans="1:4" s="22" customFormat="1" hidden="1" x14ac:dyDescent="0.25">
      <c r="A65" s="424"/>
      <c r="B65" s="23"/>
      <c r="C65" s="24"/>
      <c r="D65" s="23"/>
    </row>
    <row r="66" spans="1:4" s="22" customFormat="1" hidden="1" x14ac:dyDescent="0.25">
      <c r="A66" s="424"/>
      <c r="B66" s="23"/>
      <c r="C66" s="24"/>
      <c r="D66" s="23"/>
    </row>
    <row r="67" spans="1:4" s="22" customFormat="1" hidden="1" x14ac:dyDescent="0.25">
      <c r="A67" s="424"/>
      <c r="B67" s="23"/>
      <c r="C67" s="24"/>
      <c r="D67" s="23"/>
    </row>
    <row r="68" spans="1:4" s="22" customFormat="1" hidden="1" x14ac:dyDescent="0.25">
      <c r="A68" s="424"/>
      <c r="B68" s="23"/>
      <c r="C68" s="24"/>
      <c r="D68" s="23"/>
    </row>
    <row r="69" spans="1:4" s="22" customFormat="1" hidden="1" x14ac:dyDescent="0.25">
      <c r="A69" s="424"/>
      <c r="B69" s="23"/>
      <c r="C69" s="24"/>
      <c r="D69" s="23"/>
    </row>
    <row r="70" spans="1:4" s="22" customFormat="1" hidden="1" x14ac:dyDescent="0.25">
      <c r="A70" s="424"/>
      <c r="B70" s="23"/>
      <c r="C70" s="24"/>
      <c r="D70" s="23"/>
    </row>
    <row r="71" spans="1:4" s="22" customFormat="1" hidden="1" x14ac:dyDescent="0.25">
      <c r="A71" s="424"/>
      <c r="B71" s="23"/>
      <c r="C71" s="24"/>
      <c r="D71" s="23"/>
    </row>
    <row r="72" spans="1:4" s="22" customFormat="1" hidden="1" x14ac:dyDescent="0.25">
      <c r="A72" s="424"/>
      <c r="B72" s="23"/>
      <c r="C72" s="24"/>
      <c r="D72" s="23"/>
    </row>
    <row r="73" spans="1:4" s="22" customFormat="1" hidden="1" x14ac:dyDescent="0.25">
      <c r="A73" s="424"/>
      <c r="B73" s="23"/>
      <c r="C73" s="24"/>
      <c r="D73" s="23"/>
    </row>
    <row r="74" spans="1:4" s="22" customFormat="1" hidden="1" x14ac:dyDescent="0.25">
      <c r="A74" s="424"/>
      <c r="B74" s="23"/>
      <c r="C74" s="24"/>
      <c r="D74" s="23"/>
    </row>
    <row r="75" spans="1:4" s="22" customFormat="1" hidden="1" x14ac:dyDescent="0.25">
      <c r="A75" s="424"/>
      <c r="B75" s="23"/>
      <c r="C75" s="24"/>
      <c r="D75" s="23"/>
    </row>
    <row r="76" spans="1:4" s="22" customFormat="1" hidden="1" x14ac:dyDescent="0.25">
      <c r="A76" s="424"/>
      <c r="B76" s="23"/>
      <c r="C76" s="24"/>
      <c r="D76" s="23"/>
    </row>
    <row r="77" spans="1:4" s="22" customFormat="1" hidden="1" x14ac:dyDescent="0.25">
      <c r="A77" s="424"/>
      <c r="B77" s="23"/>
      <c r="C77" s="24"/>
      <c r="D77" s="23"/>
    </row>
    <row r="78" spans="1:4" s="22" customFormat="1" hidden="1" x14ac:dyDescent="0.25">
      <c r="A78" s="424"/>
      <c r="B78" s="23"/>
      <c r="C78" s="24"/>
      <c r="D78" s="23"/>
    </row>
    <row r="79" spans="1:4" s="22" customFormat="1" hidden="1" x14ac:dyDescent="0.25">
      <c r="A79" s="424"/>
      <c r="B79" s="23"/>
      <c r="C79" s="24"/>
      <c r="D79" s="23"/>
    </row>
    <row r="80" spans="1:4" s="22" customFormat="1" hidden="1" x14ac:dyDescent="0.25">
      <c r="A80" s="424"/>
      <c r="B80" s="23"/>
      <c r="C80" s="24"/>
      <c r="D80" s="23"/>
    </row>
    <row r="81" spans="1:4" s="22" customFormat="1" hidden="1" x14ac:dyDescent="0.25">
      <c r="A81" s="424"/>
      <c r="B81" s="23"/>
      <c r="C81" s="24"/>
      <c r="D81" s="23"/>
    </row>
    <row r="82" spans="1:4" s="22" customFormat="1" hidden="1" x14ac:dyDescent="0.25">
      <c r="A82" s="424"/>
      <c r="B82" s="23"/>
      <c r="C82" s="24"/>
      <c r="D82" s="23"/>
    </row>
    <row r="83" spans="1:4" s="22" customFormat="1" hidden="1" x14ac:dyDescent="0.25">
      <c r="A83" s="424"/>
      <c r="B83" s="23"/>
      <c r="C83" s="24"/>
      <c r="D83" s="23"/>
    </row>
    <row r="84" spans="1:4" s="22" customFormat="1" hidden="1" x14ac:dyDescent="0.25">
      <c r="A84" s="424"/>
      <c r="B84" s="23"/>
      <c r="C84" s="24"/>
      <c r="D84" s="23"/>
    </row>
    <row r="85" spans="1:4" s="22" customFormat="1" hidden="1" x14ac:dyDescent="0.25">
      <c r="A85" s="424"/>
      <c r="B85" s="23"/>
      <c r="C85" s="24"/>
      <c r="D85" s="23"/>
    </row>
    <row r="86" spans="1:4" s="22" customFormat="1" hidden="1" x14ac:dyDescent="0.25">
      <c r="A86" s="424"/>
      <c r="B86" s="23"/>
      <c r="C86" s="24"/>
      <c r="D86" s="23"/>
    </row>
    <row r="87" spans="1:4" s="22" customFormat="1" hidden="1" x14ac:dyDescent="0.25">
      <c r="A87" s="424"/>
      <c r="B87" s="23"/>
      <c r="C87" s="24"/>
      <c r="D87" s="23"/>
    </row>
    <row r="88" spans="1:4" s="22" customFormat="1" hidden="1" x14ac:dyDescent="0.25">
      <c r="A88" s="424"/>
      <c r="B88" s="23"/>
      <c r="C88" s="24"/>
      <c r="D88" s="23"/>
    </row>
    <row r="89" spans="1:4" s="22" customFormat="1" hidden="1" x14ac:dyDescent="0.25">
      <c r="A89" s="424"/>
      <c r="B89" s="23"/>
      <c r="C89" s="24"/>
      <c r="D89" s="23"/>
    </row>
    <row r="90" spans="1:4" s="22" customFormat="1" hidden="1" x14ac:dyDescent="0.25">
      <c r="A90" s="424"/>
      <c r="B90" s="23"/>
      <c r="C90" s="24"/>
      <c r="D90" s="23"/>
    </row>
    <row r="91" spans="1:4" s="22" customFormat="1" hidden="1" x14ac:dyDescent="0.25">
      <c r="A91" s="424"/>
      <c r="B91" s="23"/>
      <c r="C91" s="24"/>
      <c r="D91" s="23"/>
    </row>
    <row r="92" spans="1:4" s="22" customFormat="1" hidden="1" x14ac:dyDescent="0.25">
      <c r="A92" s="424"/>
      <c r="B92" s="23"/>
      <c r="C92" s="24"/>
      <c r="D92" s="23"/>
    </row>
    <row r="93" spans="1:4" s="22" customFormat="1" hidden="1" x14ac:dyDescent="0.25">
      <c r="A93" s="424"/>
      <c r="B93" s="23"/>
      <c r="C93" s="24"/>
      <c r="D93" s="23"/>
    </row>
    <row r="94" spans="1:4" s="22" customFormat="1" hidden="1" x14ac:dyDescent="0.25">
      <c r="A94" s="424"/>
      <c r="B94" s="23"/>
      <c r="C94" s="24"/>
      <c r="D94" s="23"/>
    </row>
    <row r="95" spans="1:4" s="22" customFormat="1" hidden="1" x14ac:dyDescent="0.25">
      <c r="A95" s="424"/>
      <c r="B95" s="23"/>
      <c r="C95" s="24"/>
      <c r="D95" s="23"/>
    </row>
    <row r="96" spans="1:4" s="22" customFormat="1" hidden="1" x14ac:dyDescent="0.25">
      <c r="A96" s="424"/>
      <c r="B96" s="23"/>
      <c r="C96" s="24"/>
      <c r="D96" s="23"/>
    </row>
    <row r="97" spans="1:4" s="22" customFormat="1" hidden="1" x14ac:dyDescent="0.25">
      <c r="A97" s="424"/>
      <c r="B97" s="23"/>
      <c r="C97" s="24"/>
      <c r="D97" s="23"/>
    </row>
    <row r="98" spans="1:4" s="22" customFormat="1" hidden="1" x14ac:dyDescent="0.25">
      <c r="A98" s="424"/>
      <c r="B98" s="23"/>
      <c r="C98" s="24"/>
      <c r="D98" s="23"/>
    </row>
    <row r="99" spans="1:4" s="22" customFormat="1" hidden="1" x14ac:dyDescent="0.25">
      <c r="A99" s="424"/>
      <c r="B99" s="23"/>
      <c r="C99" s="24"/>
      <c r="D99" s="23"/>
    </row>
    <row r="100" spans="1:4" s="22" customFormat="1" hidden="1" x14ac:dyDescent="0.25">
      <c r="A100" s="424"/>
      <c r="B100" s="23"/>
      <c r="C100" s="24"/>
      <c r="D100" s="23"/>
    </row>
    <row r="101" spans="1:4" s="22" customFormat="1" hidden="1" x14ac:dyDescent="0.25">
      <c r="A101" s="424"/>
      <c r="B101" s="23"/>
      <c r="C101" s="24"/>
      <c r="D101" s="23"/>
    </row>
    <row r="102" spans="1:4" s="22" customFormat="1" hidden="1" x14ac:dyDescent="0.25">
      <c r="A102" s="424"/>
      <c r="B102" s="23"/>
      <c r="C102" s="24"/>
      <c r="D102" s="23"/>
    </row>
    <row r="103" spans="1:4" s="22" customFormat="1" hidden="1" x14ac:dyDescent="0.25">
      <c r="A103" s="424"/>
      <c r="B103" s="23"/>
      <c r="C103" s="24"/>
      <c r="D103" s="23"/>
    </row>
    <row r="104" spans="1:4" s="22" customFormat="1" hidden="1" x14ac:dyDescent="0.25">
      <c r="A104" s="424"/>
      <c r="B104" s="23"/>
      <c r="C104" s="24"/>
      <c r="D104" s="23"/>
    </row>
    <row r="105" spans="1:4" s="22" customFormat="1" hidden="1" x14ac:dyDescent="0.25">
      <c r="A105" s="424"/>
      <c r="B105" s="23"/>
      <c r="C105" s="24"/>
      <c r="D105" s="23"/>
    </row>
    <row r="106" spans="1:4" s="22" customFormat="1" hidden="1" x14ac:dyDescent="0.25">
      <c r="A106" s="424"/>
      <c r="B106" s="23"/>
      <c r="C106" s="24"/>
      <c r="D106" s="23"/>
    </row>
    <row r="107" spans="1:4" s="22" customFormat="1" hidden="1" x14ac:dyDescent="0.25">
      <c r="A107" s="424"/>
      <c r="B107" s="23"/>
      <c r="C107" s="24"/>
      <c r="D107" s="23"/>
    </row>
    <row r="108" spans="1:4" s="22" customFormat="1" hidden="1" x14ac:dyDescent="0.25">
      <c r="A108" s="424"/>
      <c r="B108" s="23"/>
      <c r="C108" s="24"/>
      <c r="D108" s="23"/>
    </row>
    <row r="109" spans="1:4" s="22" customFormat="1" hidden="1" x14ac:dyDescent="0.25">
      <c r="A109" s="424"/>
      <c r="B109" s="23"/>
      <c r="C109" s="24"/>
      <c r="D109" s="23"/>
    </row>
    <row r="110" spans="1:4" s="22" customFormat="1" hidden="1" x14ac:dyDescent="0.25">
      <c r="A110" s="424"/>
      <c r="B110" s="23"/>
      <c r="C110" s="24"/>
      <c r="D110" s="23"/>
    </row>
    <row r="111" spans="1:4" s="22" customFormat="1" hidden="1" x14ac:dyDescent="0.25">
      <c r="A111" s="424"/>
      <c r="B111" s="23"/>
      <c r="C111" s="24"/>
      <c r="D111" s="23"/>
    </row>
    <row r="112" spans="1:4" s="22" customFormat="1" hidden="1" x14ac:dyDescent="0.25">
      <c r="A112" s="424"/>
      <c r="B112" s="23"/>
      <c r="C112" s="24"/>
      <c r="D112" s="23"/>
    </row>
    <row r="113" spans="1:4" s="22" customFormat="1" hidden="1" x14ac:dyDescent="0.25">
      <c r="A113" s="424"/>
      <c r="B113" s="23"/>
      <c r="C113" s="24"/>
      <c r="D113" s="23"/>
    </row>
    <row r="114" spans="1:4" s="22" customFormat="1" hidden="1" x14ac:dyDescent="0.25">
      <c r="A114" s="424"/>
      <c r="B114" s="23"/>
      <c r="C114" s="24"/>
      <c r="D114" s="23"/>
    </row>
    <row r="115" spans="1:4" s="22" customFormat="1" hidden="1" x14ac:dyDescent="0.25">
      <c r="A115" s="424"/>
      <c r="B115" s="23"/>
      <c r="C115" s="24"/>
      <c r="D115" s="23"/>
    </row>
    <row r="116" spans="1:4" s="22" customFormat="1" hidden="1" x14ac:dyDescent="0.25">
      <c r="A116" s="424"/>
      <c r="B116" s="23"/>
      <c r="C116" s="24"/>
      <c r="D116" s="23"/>
    </row>
    <row r="117" spans="1:4" s="22" customFormat="1" hidden="1" x14ac:dyDescent="0.25">
      <c r="A117" s="424"/>
      <c r="B117" s="23"/>
      <c r="C117" s="24"/>
      <c r="D117" s="23"/>
    </row>
    <row r="118" spans="1:4" s="22" customFormat="1" hidden="1" x14ac:dyDescent="0.25">
      <c r="A118" s="424"/>
      <c r="B118" s="23"/>
      <c r="C118" s="24"/>
      <c r="D118" s="23"/>
    </row>
    <row r="119" spans="1:4" s="22" customFormat="1" hidden="1" x14ac:dyDescent="0.25">
      <c r="A119" s="424"/>
      <c r="B119" s="23"/>
      <c r="C119" s="24"/>
      <c r="D119" s="23"/>
    </row>
    <row r="120" spans="1:4" s="22" customFormat="1" hidden="1" x14ac:dyDescent="0.25">
      <c r="A120" s="424"/>
      <c r="B120" s="23"/>
      <c r="C120" s="24"/>
      <c r="D120" s="23"/>
    </row>
    <row r="121" spans="1:4" s="22" customFormat="1" hidden="1" x14ac:dyDescent="0.25">
      <c r="A121" s="424"/>
      <c r="B121" s="23"/>
      <c r="C121" s="24"/>
      <c r="D121" s="23"/>
    </row>
    <row r="122" spans="1:4" s="22" customFormat="1" hidden="1" x14ac:dyDescent="0.25">
      <c r="A122" s="424"/>
      <c r="B122" s="23"/>
      <c r="C122" s="24"/>
      <c r="D122" s="23"/>
    </row>
    <row r="123" spans="1:4" s="22" customFormat="1" hidden="1" x14ac:dyDescent="0.25">
      <c r="A123" s="424"/>
      <c r="B123" s="23"/>
      <c r="C123" s="24"/>
      <c r="D123" s="23"/>
    </row>
    <row r="124" spans="1:4" s="22" customFormat="1" hidden="1" x14ac:dyDescent="0.25">
      <c r="A124" s="424"/>
      <c r="B124" s="23"/>
      <c r="C124" s="24"/>
      <c r="D124" s="23"/>
    </row>
    <row r="125" spans="1:4" s="22" customFormat="1" hidden="1" x14ac:dyDescent="0.25">
      <c r="A125" s="424"/>
      <c r="B125" s="23"/>
      <c r="C125" s="24"/>
      <c r="D125" s="23"/>
    </row>
    <row r="126" spans="1:4" s="22" customFormat="1" hidden="1" x14ac:dyDescent="0.25">
      <c r="A126" s="424"/>
      <c r="B126" s="23"/>
      <c r="C126" s="24"/>
      <c r="D126" s="23"/>
    </row>
    <row r="127" spans="1:4" s="22" customFormat="1" hidden="1" x14ac:dyDescent="0.25">
      <c r="A127" s="424"/>
      <c r="B127" s="23"/>
      <c r="C127" s="24"/>
      <c r="D127" s="23"/>
    </row>
    <row r="128" spans="1:4" s="22" customFormat="1" hidden="1" x14ac:dyDescent="0.25">
      <c r="A128" s="424"/>
      <c r="B128" s="23"/>
      <c r="C128" s="24"/>
      <c r="D128" s="23"/>
    </row>
    <row r="129" spans="1:4" s="22" customFormat="1" hidden="1" x14ac:dyDescent="0.25">
      <c r="A129" s="424"/>
      <c r="B129" s="23"/>
      <c r="C129" s="24"/>
      <c r="D129" s="23"/>
    </row>
    <row r="130" spans="1:4" s="22" customFormat="1" hidden="1" x14ac:dyDescent="0.25">
      <c r="A130" s="424"/>
      <c r="B130" s="23"/>
      <c r="C130" s="24"/>
      <c r="D130" s="23"/>
    </row>
    <row r="131" spans="1:4" s="22" customFormat="1" hidden="1" x14ac:dyDescent="0.25">
      <c r="A131" s="424"/>
      <c r="B131" s="23"/>
      <c r="C131" s="24"/>
      <c r="D131" s="23"/>
    </row>
    <row r="132" spans="1:4" s="22" customFormat="1" hidden="1" x14ac:dyDescent="0.25">
      <c r="A132" s="424"/>
      <c r="B132" s="23"/>
      <c r="C132" s="24"/>
      <c r="D132" s="23"/>
    </row>
    <row r="133" spans="1:4" s="22" customFormat="1" hidden="1" x14ac:dyDescent="0.25">
      <c r="A133" s="424"/>
      <c r="B133" s="23"/>
      <c r="C133" s="24"/>
      <c r="D133" s="23"/>
    </row>
    <row r="134" spans="1:4" s="22" customFormat="1" hidden="1" x14ac:dyDescent="0.25">
      <c r="A134" s="424"/>
      <c r="B134" s="23"/>
      <c r="C134" s="24"/>
      <c r="D134" s="23"/>
    </row>
    <row r="135" spans="1:4" s="22" customFormat="1" hidden="1" x14ac:dyDescent="0.25">
      <c r="A135" s="424"/>
      <c r="B135" s="23"/>
      <c r="C135" s="24"/>
      <c r="D135" s="23"/>
    </row>
    <row r="136" spans="1:4" s="22" customFormat="1" hidden="1" x14ac:dyDescent="0.25">
      <c r="A136" s="424"/>
      <c r="B136" s="23"/>
      <c r="C136" s="24"/>
      <c r="D136" s="23"/>
    </row>
    <row r="137" spans="1:4" s="22" customFormat="1" hidden="1" x14ac:dyDescent="0.25">
      <c r="A137" s="424"/>
      <c r="B137" s="23"/>
      <c r="C137" s="24"/>
      <c r="D137" s="23"/>
    </row>
    <row r="138" spans="1:4" s="22" customFormat="1" hidden="1" x14ac:dyDescent="0.25">
      <c r="A138" s="424"/>
      <c r="B138" s="23"/>
      <c r="C138" s="24"/>
      <c r="D138" s="23"/>
    </row>
    <row r="139" spans="1:4" s="22" customFormat="1" hidden="1" x14ac:dyDescent="0.25">
      <c r="A139" s="424"/>
      <c r="B139" s="23"/>
      <c r="C139" s="24"/>
      <c r="D139" s="23"/>
    </row>
    <row r="140" spans="1:4" s="22" customFormat="1" hidden="1" x14ac:dyDescent="0.25">
      <c r="A140" s="424"/>
      <c r="B140" s="23"/>
      <c r="C140" s="24"/>
      <c r="D140" s="23"/>
    </row>
    <row r="141" spans="1:4" s="22" customFormat="1" hidden="1" x14ac:dyDescent="0.25">
      <c r="A141" s="424"/>
      <c r="B141" s="23"/>
      <c r="C141" s="24"/>
      <c r="D141" s="23"/>
    </row>
    <row r="142" spans="1:4" s="22" customFormat="1" hidden="1" x14ac:dyDescent="0.25">
      <c r="A142" s="424"/>
      <c r="B142" s="23"/>
      <c r="C142" s="24"/>
      <c r="D142" s="23"/>
    </row>
    <row r="143" spans="1:4" s="22" customFormat="1" hidden="1" x14ac:dyDescent="0.25">
      <c r="A143" s="424"/>
      <c r="B143" s="23"/>
      <c r="C143" s="24"/>
      <c r="D143" s="23"/>
    </row>
    <row r="144" spans="1:4" s="22" customFormat="1" hidden="1" x14ac:dyDescent="0.25">
      <c r="A144" s="424"/>
      <c r="B144" s="23"/>
      <c r="C144" s="24"/>
      <c r="D144" s="23"/>
    </row>
    <row r="145" spans="1:4" s="22" customFormat="1" hidden="1" x14ac:dyDescent="0.25">
      <c r="A145" s="424"/>
      <c r="B145" s="23"/>
      <c r="C145" s="24"/>
      <c r="D145" s="23"/>
    </row>
    <row r="146" spans="1:4" s="22" customFormat="1" hidden="1" x14ac:dyDescent="0.25">
      <c r="A146" s="424"/>
      <c r="B146" s="23"/>
      <c r="C146" s="24"/>
      <c r="D146" s="23"/>
    </row>
    <row r="147" spans="1:4" s="22" customFormat="1" hidden="1" x14ac:dyDescent="0.25">
      <c r="A147" s="424"/>
      <c r="B147" s="23"/>
      <c r="C147" s="24"/>
      <c r="D147" s="23"/>
    </row>
    <row r="148" spans="1:4" s="22" customFormat="1" hidden="1" x14ac:dyDescent="0.25">
      <c r="A148" s="424"/>
      <c r="B148" s="23"/>
      <c r="C148" s="24"/>
      <c r="D148" s="23"/>
    </row>
    <row r="149" spans="1:4" s="22" customFormat="1" hidden="1" x14ac:dyDescent="0.25">
      <c r="A149" s="424"/>
      <c r="B149" s="23"/>
      <c r="C149" s="24"/>
      <c r="D149" s="23"/>
    </row>
    <row r="150" spans="1:4" s="22" customFormat="1" hidden="1" x14ac:dyDescent="0.25">
      <c r="A150" s="424"/>
      <c r="B150" s="23"/>
      <c r="C150" s="24"/>
      <c r="D150" s="23"/>
    </row>
    <row r="151" spans="1:4" s="22" customFormat="1" hidden="1" x14ac:dyDescent="0.25">
      <c r="A151" s="424"/>
      <c r="B151" s="23"/>
      <c r="C151" s="24"/>
      <c r="D151" s="23"/>
    </row>
    <row r="152" spans="1:4" s="22" customFormat="1" hidden="1" x14ac:dyDescent="0.25">
      <c r="A152" s="424"/>
      <c r="B152" s="23"/>
      <c r="C152" s="24"/>
      <c r="D152" s="23"/>
    </row>
    <row r="153" spans="1:4" s="22" customFormat="1" hidden="1" x14ac:dyDescent="0.25">
      <c r="A153" s="424"/>
      <c r="B153" s="23"/>
      <c r="C153" s="24"/>
      <c r="D153" s="23"/>
    </row>
    <row r="154" spans="1:4" s="22" customFormat="1" hidden="1" x14ac:dyDescent="0.25">
      <c r="A154" s="424"/>
      <c r="B154" s="23"/>
      <c r="C154" s="24"/>
      <c r="D154" s="23"/>
    </row>
    <row r="155" spans="1:4" s="22" customFormat="1" hidden="1" x14ac:dyDescent="0.25">
      <c r="A155" s="424"/>
      <c r="B155" s="23"/>
      <c r="C155" s="24"/>
      <c r="D155" s="23"/>
    </row>
    <row r="156" spans="1:4" s="22" customFormat="1" hidden="1" x14ac:dyDescent="0.25">
      <c r="A156" s="424"/>
      <c r="B156" s="23"/>
      <c r="C156" s="24"/>
      <c r="D156" s="23"/>
    </row>
    <row r="157" spans="1:4" s="22" customFormat="1" hidden="1" x14ac:dyDescent="0.25">
      <c r="A157" s="424"/>
      <c r="B157" s="23"/>
      <c r="C157" s="24"/>
      <c r="D157" s="23"/>
    </row>
    <row r="158" spans="1:4" s="22" customFormat="1" hidden="1" x14ac:dyDescent="0.25">
      <c r="A158" s="424"/>
      <c r="B158" s="23"/>
      <c r="C158" s="24"/>
      <c r="D158" s="23"/>
    </row>
    <row r="159" spans="1:4" s="22" customFormat="1" hidden="1" x14ac:dyDescent="0.25">
      <c r="A159" s="424"/>
      <c r="B159" s="23"/>
      <c r="C159" s="24"/>
      <c r="D159" s="23"/>
    </row>
    <row r="160" spans="1:4" s="22" customFormat="1" hidden="1" x14ac:dyDescent="0.25">
      <c r="A160" s="424"/>
      <c r="B160" s="23"/>
      <c r="C160" s="24"/>
      <c r="D160" s="23"/>
    </row>
    <row r="161" spans="1:4" s="22" customFormat="1" hidden="1" x14ac:dyDescent="0.25">
      <c r="A161" s="424"/>
      <c r="B161" s="23"/>
      <c r="C161" s="24"/>
      <c r="D161" s="23"/>
    </row>
    <row r="162" spans="1:4" s="22" customFormat="1" hidden="1" x14ac:dyDescent="0.25">
      <c r="A162" s="424"/>
      <c r="B162" s="23"/>
      <c r="C162" s="24"/>
      <c r="D162" s="23"/>
    </row>
    <row r="163" spans="1:4" s="22" customFormat="1" hidden="1" x14ac:dyDescent="0.25">
      <c r="A163" s="424"/>
      <c r="B163" s="23"/>
      <c r="C163" s="23"/>
      <c r="D163" s="23"/>
    </row>
    <row r="164" spans="1:4" s="22" customFormat="1" hidden="1" x14ac:dyDescent="0.25">
      <c r="A164" s="424"/>
      <c r="B164" s="23"/>
      <c r="C164" s="23"/>
      <c r="D164" s="23"/>
    </row>
    <row r="165" spans="1:4" s="22" customFormat="1" hidden="1" x14ac:dyDescent="0.25">
      <c r="A165" s="424"/>
      <c r="B165" s="23"/>
      <c r="C165" s="23"/>
      <c r="D165" s="23"/>
    </row>
    <row r="166" spans="1:4" s="22" customFormat="1" hidden="1" x14ac:dyDescent="0.25">
      <c r="A166" s="424"/>
      <c r="B166" s="23"/>
      <c r="C166" s="23"/>
      <c r="D166" s="23"/>
    </row>
    <row r="167" spans="1:4" s="22" customFormat="1" hidden="1" x14ac:dyDescent="0.25">
      <c r="A167" s="424"/>
      <c r="B167" s="23"/>
      <c r="C167" s="23"/>
      <c r="D167" s="23"/>
    </row>
    <row r="168" spans="1:4" s="22" customFormat="1" hidden="1" x14ac:dyDescent="0.25">
      <c r="A168" s="424"/>
      <c r="B168" s="23"/>
      <c r="C168" s="23"/>
      <c r="D168" s="23"/>
    </row>
    <row r="169" spans="1:4" s="22" customFormat="1" hidden="1" x14ac:dyDescent="0.25">
      <c r="A169" s="424"/>
      <c r="B169" s="23"/>
      <c r="C169" s="23"/>
      <c r="D169" s="23"/>
    </row>
    <row r="170" spans="1:4" s="22" customFormat="1" hidden="1" x14ac:dyDescent="0.25">
      <c r="A170" s="424"/>
      <c r="B170" s="23"/>
      <c r="C170" s="23"/>
      <c r="D170" s="23"/>
    </row>
    <row r="171" spans="1:4" s="22" customFormat="1" hidden="1" x14ac:dyDescent="0.25">
      <c r="A171" s="424"/>
      <c r="B171" s="23"/>
      <c r="C171" s="23"/>
      <c r="D171" s="23"/>
    </row>
    <row r="172" spans="1:4" s="22" customFormat="1" hidden="1" x14ac:dyDescent="0.25">
      <c r="A172" s="424"/>
      <c r="B172" s="23"/>
      <c r="C172" s="23"/>
      <c r="D172" s="23"/>
    </row>
    <row r="173" spans="1:4" s="22" customFormat="1" hidden="1" x14ac:dyDescent="0.25">
      <c r="A173" s="424"/>
      <c r="B173" s="23"/>
      <c r="C173" s="23"/>
      <c r="D173" s="23"/>
    </row>
    <row r="174" spans="1:4" s="22" customFormat="1" hidden="1" x14ac:dyDescent="0.25">
      <c r="A174" s="424"/>
      <c r="B174" s="23"/>
      <c r="C174" s="23"/>
      <c r="D174" s="23"/>
    </row>
    <row r="175" spans="1:4" s="22" customFormat="1" hidden="1" x14ac:dyDescent="0.25">
      <c r="A175" s="424"/>
      <c r="B175" s="23"/>
      <c r="C175" s="23"/>
      <c r="D175" s="23"/>
    </row>
    <row r="176" spans="1:4" s="22" customFormat="1" hidden="1" x14ac:dyDescent="0.25">
      <c r="A176" s="424"/>
      <c r="B176" s="23"/>
      <c r="C176" s="23"/>
      <c r="D176" s="23"/>
    </row>
    <row r="177" spans="1:4" s="22" customFormat="1" hidden="1" x14ac:dyDescent="0.25">
      <c r="A177" s="424"/>
      <c r="B177" s="23"/>
      <c r="C177" s="23"/>
      <c r="D177" s="23"/>
    </row>
    <row r="178" spans="1:4" s="22" customFormat="1" hidden="1" x14ac:dyDescent="0.25">
      <c r="A178" s="424"/>
      <c r="B178" s="23"/>
      <c r="C178" s="23"/>
      <c r="D178" s="23"/>
    </row>
    <row r="179" spans="1:4" s="22" customFormat="1" hidden="1" x14ac:dyDescent="0.25">
      <c r="A179" s="424"/>
      <c r="B179" s="23"/>
      <c r="C179" s="23"/>
      <c r="D179" s="23"/>
    </row>
    <row r="180" spans="1:4" s="22" customFormat="1" hidden="1" x14ac:dyDescent="0.25">
      <c r="A180" s="424"/>
      <c r="B180" s="23"/>
      <c r="C180" s="23"/>
      <c r="D180" s="23"/>
    </row>
    <row r="181" spans="1:4" s="22" customFormat="1" hidden="1" x14ac:dyDescent="0.25">
      <c r="A181" s="424"/>
      <c r="B181" s="23"/>
      <c r="C181" s="23"/>
      <c r="D181" s="23"/>
    </row>
    <row r="182" spans="1:4" s="22" customFormat="1" hidden="1" x14ac:dyDescent="0.25">
      <c r="A182" s="424"/>
      <c r="B182" s="23"/>
      <c r="C182" s="23"/>
      <c r="D182" s="23"/>
    </row>
    <row r="183" spans="1:4" s="22" customFormat="1" hidden="1" x14ac:dyDescent="0.25">
      <c r="A183" s="424"/>
      <c r="B183" s="23"/>
      <c r="C183" s="23"/>
      <c r="D183" s="23"/>
    </row>
    <row r="184" spans="1:4" s="22" customFormat="1" hidden="1" x14ac:dyDescent="0.25">
      <c r="A184" s="424"/>
      <c r="B184" s="23"/>
      <c r="C184" s="23"/>
      <c r="D184" s="23"/>
    </row>
    <row r="185" spans="1:4" s="22" customFormat="1" hidden="1" x14ac:dyDescent="0.25">
      <c r="A185" s="424"/>
      <c r="B185" s="23"/>
      <c r="C185" s="23"/>
      <c r="D185" s="23"/>
    </row>
    <row r="186" spans="1:4" s="22" customFormat="1" hidden="1" x14ac:dyDescent="0.25">
      <c r="A186" s="424"/>
      <c r="B186" s="23"/>
      <c r="C186" s="23"/>
      <c r="D186" s="23"/>
    </row>
    <row r="187" spans="1:4" s="22" customFormat="1" hidden="1" x14ac:dyDescent="0.25">
      <c r="A187" s="424"/>
      <c r="B187" s="23"/>
      <c r="C187" s="23"/>
      <c r="D187" s="23"/>
    </row>
    <row r="188" spans="1:4" s="22" customFormat="1" hidden="1" x14ac:dyDescent="0.25">
      <c r="A188" s="424"/>
      <c r="B188" s="23"/>
      <c r="C188" s="23"/>
      <c r="D188" s="23"/>
    </row>
    <row r="189" spans="1:4" s="22" customFormat="1" hidden="1" x14ac:dyDescent="0.25">
      <c r="A189" s="424"/>
      <c r="B189" s="23"/>
      <c r="C189" s="23"/>
      <c r="D189" s="23"/>
    </row>
    <row r="190" spans="1:4" s="22" customFormat="1" hidden="1" x14ac:dyDescent="0.25">
      <c r="A190" s="424"/>
      <c r="B190" s="23"/>
      <c r="C190" s="23"/>
      <c r="D190" s="23"/>
    </row>
    <row r="191" spans="1:4" s="22" customFormat="1" hidden="1" x14ac:dyDescent="0.25">
      <c r="A191" s="424"/>
      <c r="B191" s="23"/>
      <c r="C191" s="23"/>
      <c r="D191" s="23"/>
    </row>
    <row r="192" spans="1:4" s="22" customFormat="1" hidden="1" x14ac:dyDescent="0.25">
      <c r="A192" s="424"/>
      <c r="B192" s="23"/>
      <c r="C192" s="23"/>
      <c r="D192" s="23"/>
    </row>
    <row r="193" spans="1:4" s="22" customFormat="1" hidden="1" x14ac:dyDescent="0.25">
      <c r="A193" s="424"/>
      <c r="B193" s="23"/>
      <c r="C193" s="23"/>
      <c r="D193" s="23"/>
    </row>
    <row r="194" spans="1:4" s="22" customFormat="1" hidden="1" x14ac:dyDescent="0.25">
      <c r="A194" s="424"/>
      <c r="B194" s="23"/>
      <c r="C194" s="23"/>
      <c r="D194" s="23"/>
    </row>
    <row r="195" spans="1:4" s="22" customFormat="1" hidden="1" x14ac:dyDescent="0.25">
      <c r="A195" s="424"/>
      <c r="B195" s="23"/>
      <c r="C195" s="23"/>
      <c r="D195" s="23"/>
    </row>
    <row r="196" spans="1:4" s="22" customFormat="1" hidden="1" x14ac:dyDescent="0.25">
      <c r="A196" s="424"/>
      <c r="B196" s="23"/>
      <c r="C196" s="23"/>
      <c r="D196" s="23"/>
    </row>
    <row r="197" spans="1:4" s="22" customFormat="1" hidden="1" x14ac:dyDescent="0.25">
      <c r="A197" s="424"/>
      <c r="B197" s="23"/>
      <c r="C197" s="23"/>
      <c r="D197" s="23"/>
    </row>
    <row r="198" spans="1:4" s="22" customFormat="1" hidden="1" x14ac:dyDescent="0.25">
      <c r="A198" s="424"/>
      <c r="B198" s="23"/>
      <c r="C198" s="23"/>
      <c r="D198" s="23"/>
    </row>
    <row r="199" spans="1:4" s="22" customFormat="1" hidden="1" x14ac:dyDescent="0.25">
      <c r="A199" s="424"/>
      <c r="B199" s="23"/>
      <c r="C199" s="23"/>
      <c r="D199" s="23"/>
    </row>
    <row r="200" spans="1:4" s="22" customFormat="1" hidden="1" x14ac:dyDescent="0.25">
      <c r="A200" s="424"/>
      <c r="B200" s="23"/>
      <c r="C200" s="23"/>
      <c r="D200" s="23"/>
    </row>
    <row r="201" spans="1:4" s="22" customFormat="1" hidden="1" x14ac:dyDescent="0.25">
      <c r="A201" s="424"/>
      <c r="B201" s="23"/>
      <c r="C201" s="23"/>
      <c r="D201" s="23"/>
    </row>
    <row r="202" spans="1:4" s="22" customFormat="1" hidden="1" x14ac:dyDescent="0.25">
      <c r="A202" s="424"/>
      <c r="B202" s="23"/>
      <c r="C202" s="23"/>
      <c r="D202" s="23"/>
    </row>
    <row r="203" spans="1:4" s="22" customFormat="1" hidden="1" x14ac:dyDescent="0.25">
      <c r="A203" s="424"/>
      <c r="B203" s="23"/>
      <c r="C203" s="23"/>
      <c r="D203" s="23"/>
    </row>
    <row r="204" spans="1:4" s="22" customFormat="1" hidden="1" x14ac:dyDescent="0.25">
      <c r="A204" s="424"/>
      <c r="B204" s="23"/>
      <c r="C204" s="23"/>
      <c r="D204" s="23"/>
    </row>
    <row r="205" spans="1:4" s="22" customFormat="1" hidden="1" x14ac:dyDescent="0.25">
      <c r="A205" s="424"/>
      <c r="B205" s="23"/>
      <c r="C205" s="23"/>
      <c r="D205" s="23"/>
    </row>
    <row r="206" spans="1:4" s="22" customFormat="1" hidden="1" x14ac:dyDescent="0.25">
      <c r="A206" s="424"/>
      <c r="B206" s="23"/>
      <c r="C206" s="23"/>
      <c r="D206" s="23"/>
    </row>
    <row r="207" spans="1:4" s="22" customFormat="1" hidden="1" x14ac:dyDescent="0.25">
      <c r="A207" s="424"/>
      <c r="B207" s="23"/>
      <c r="C207" s="23"/>
      <c r="D207" s="23"/>
    </row>
    <row r="208" spans="1:4" s="22" customFormat="1" hidden="1" x14ac:dyDescent="0.25">
      <c r="A208" s="424"/>
      <c r="B208" s="23"/>
      <c r="C208" s="23"/>
      <c r="D208" s="23"/>
    </row>
    <row r="209" spans="1:4" s="22" customFormat="1" hidden="1" x14ac:dyDescent="0.25">
      <c r="A209" s="424"/>
      <c r="B209" s="23"/>
      <c r="C209" s="23"/>
      <c r="D209" s="23"/>
    </row>
    <row r="210" spans="1:4" s="22" customFormat="1" hidden="1" x14ac:dyDescent="0.25">
      <c r="A210" s="424"/>
      <c r="B210" s="23"/>
      <c r="C210" s="23"/>
      <c r="D210" s="23"/>
    </row>
    <row r="211" spans="1:4" s="22" customFormat="1" hidden="1" x14ac:dyDescent="0.25">
      <c r="A211" s="424"/>
      <c r="B211" s="23"/>
      <c r="C211" s="23"/>
      <c r="D211" s="23"/>
    </row>
    <row r="212" spans="1:4" s="22" customFormat="1" hidden="1" x14ac:dyDescent="0.25">
      <c r="A212" s="424"/>
      <c r="B212" s="23"/>
      <c r="C212" s="23"/>
      <c r="D212" s="23"/>
    </row>
    <row r="213" spans="1:4" s="22" customFormat="1" hidden="1" x14ac:dyDescent="0.25">
      <c r="A213" s="424"/>
      <c r="B213" s="23"/>
      <c r="C213" s="23"/>
      <c r="D213" s="23"/>
    </row>
    <row r="214" spans="1:4" s="22" customFormat="1" hidden="1" x14ac:dyDescent="0.25">
      <c r="A214" s="424"/>
      <c r="B214" s="23"/>
      <c r="C214" s="23"/>
      <c r="D214" s="23"/>
    </row>
    <row r="215" spans="1:4" s="22" customFormat="1" hidden="1" x14ac:dyDescent="0.25">
      <c r="A215" s="424"/>
      <c r="B215" s="23"/>
      <c r="C215" s="23"/>
      <c r="D215" s="23"/>
    </row>
    <row r="216" spans="1:4" s="22" customFormat="1" hidden="1" x14ac:dyDescent="0.25">
      <c r="A216" s="424"/>
      <c r="B216" s="23"/>
      <c r="C216" s="23"/>
      <c r="D216" s="23"/>
    </row>
    <row r="217" spans="1:4" s="22" customFormat="1" hidden="1" x14ac:dyDescent="0.25">
      <c r="A217" s="424"/>
      <c r="B217" s="23"/>
      <c r="C217" s="23"/>
      <c r="D217" s="23"/>
    </row>
    <row r="218" spans="1:4" s="22" customFormat="1" hidden="1" x14ac:dyDescent="0.25">
      <c r="A218" s="424"/>
      <c r="B218" s="23"/>
      <c r="C218" s="23"/>
      <c r="D218" s="23"/>
    </row>
    <row r="219" spans="1:4" s="22" customFormat="1" hidden="1" x14ac:dyDescent="0.25">
      <c r="A219" s="424"/>
      <c r="B219" s="23"/>
      <c r="C219" s="23"/>
      <c r="D219" s="23"/>
    </row>
    <row r="220" spans="1:4" s="22" customFormat="1" hidden="1" x14ac:dyDescent="0.25">
      <c r="A220" s="424"/>
      <c r="B220" s="23"/>
      <c r="C220" s="23"/>
      <c r="D220" s="23"/>
    </row>
    <row r="221" spans="1:4" s="22" customFormat="1" hidden="1" x14ac:dyDescent="0.25">
      <c r="A221" s="424"/>
      <c r="B221" s="23"/>
      <c r="C221" s="23"/>
      <c r="D221" s="23"/>
    </row>
    <row r="222" spans="1:4" s="22" customFormat="1" hidden="1" x14ac:dyDescent="0.25">
      <c r="A222" s="424"/>
      <c r="B222" s="23"/>
      <c r="C222" s="23"/>
      <c r="D222" s="23"/>
    </row>
    <row r="223" spans="1:4" s="22" customFormat="1" hidden="1" x14ac:dyDescent="0.25">
      <c r="A223" s="424"/>
      <c r="B223" s="23"/>
      <c r="C223" s="23"/>
      <c r="D223" s="23"/>
    </row>
    <row r="224" spans="1:4" s="22" customFormat="1" hidden="1" x14ac:dyDescent="0.25">
      <c r="A224" s="424"/>
      <c r="B224" s="23"/>
      <c r="C224" s="23"/>
      <c r="D224" s="23"/>
    </row>
    <row r="225" spans="1:4" s="22" customFormat="1" hidden="1" x14ac:dyDescent="0.25">
      <c r="A225" s="424"/>
      <c r="B225" s="23"/>
      <c r="C225" s="23"/>
      <c r="D225" s="23"/>
    </row>
    <row r="226" spans="1:4" s="22" customFormat="1" hidden="1" x14ac:dyDescent="0.25">
      <c r="A226" s="424"/>
      <c r="B226" s="23"/>
      <c r="C226" s="23"/>
      <c r="D226" s="23"/>
    </row>
    <row r="227" spans="1:4" s="22" customFormat="1" hidden="1" x14ac:dyDescent="0.25">
      <c r="A227" s="424"/>
      <c r="B227" s="23"/>
      <c r="C227" s="23"/>
      <c r="D227" s="23"/>
    </row>
    <row r="228" spans="1:4" s="22" customFormat="1" hidden="1" x14ac:dyDescent="0.25">
      <c r="A228" s="424"/>
      <c r="B228" s="23"/>
      <c r="C228" s="23"/>
      <c r="D228" s="23"/>
    </row>
    <row r="229" spans="1:4" s="22" customFormat="1" hidden="1" x14ac:dyDescent="0.25">
      <c r="A229" s="424"/>
      <c r="B229" s="23"/>
      <c r="C229" s="23"/>
      <c r="D229" s="23"/>
    </row>
    <row r="230" spans="1:4" s="22" customFormat="1" hidden="1" x14ac:dyDescent="0.25">
      <c r="A230" s="424"/>
      <c r="B230" s="23"/>
      <c r="C230" s="23"/>
      <c r="D230" s="23"/>
    </row>
    <row r="231" spans="1:4" s="22" customFormat="1" hidden="1" x14ac:dyDescent="0.25">
      <c r="A231" s="424"/>
      <c r="B231" s="23"/>
      <c r="C231" s="23"/>
      <c r="D231" s="23"/>
    </row>
    <row r="232" spans="1:4" s="22" customFormat="1" hidden="1" x14ac:dyDescent="0.25">
      <c r="A232" s="424"/>
      <c r="B232" s="23"/>
      <c r="C232" s="23"/>
      <c r="D232" s="23"/>
    </row>
    <row r="233" spans="1:4" s="22" customFormat="1" hidden="1" x14ac:dyDescent="0.25">
      <c r="A233" s="424"/>
      <c r="B233" s="23"/>
      <c r="C233" s="23"/>
      <c r="D233" s="23"/>
    </row>
    <row r="234" spans="1:4" s="22" customFormat="1" hidden="1" x14ac:dyDescent="0.25">
      <c r="A234" s="424"/>
      <c r="B234" s="23"/>
      <c r="C234" s="23"/>
      <c r="D234" s="23"/>
    </row>
    <row r="235" spans="1:4" s="22" customFormat="1" hidden="1" x14ac:dyDescent="0.25">
      <c r="A235" s="424"/>
      <c r="B235" s="23"/>
      <c r="C235" s="23"/>
      <c r="D235" s="23"/>
    </row>
    <row r="236" spans="1:4" s="22" customFormat="1" hidden="1" x14ac:dyDescent="0.25">
      <c r="A236" s="424"/>
      <c r="B236" s="23"/>
      <c r="C236" s="23"/>
      <c r="D236" s="23"/>
    </row>
    <row r="237" spans="1:4" s="22" customFormat="1" hidden="1" x14ac:dyDescent="0.25">
      <c r="A237" s="424"/>
      <c r="B237" s="23"/>
      <c r="C237" s="23"/>
      <c r="D237" s="23"/>
    </row>
    <row r="238" spans="1:4" s="22" customFormat="1" hidden="1" x14ac:dyDescent="0.25">
      <c r="A238" s="424"/>
      <c r="B238" s="23"/>
      <c r="C238" s="23"/>
      <c r="D238" s="23"/>
    </row>
    <row r="239" spans="1:4" s="22" customFormat="1" hidden="1" x14ac:dyDescent="0.25">
      <c r="A239" s="424"/>
      <c r="B239" s="23"/>
      <c r="C239" s="23"/>
      <c r="D239" s="23"/>
    </row>
    <row r="240" spans="1:4" s="22" customFormat="1" hidden="1" x14ac:dyDescent="0.25">
      <c r="A240" s="424"/>
      <c r="B240" s="23"/>
      <c r="C240" s="23"/>
      <c r="D240" s="23"/>
    </row>
    <row r="241" spans="1:4" s="22" customFormat="1" hidden="1" x14ac:dyDescent="0.25">
      <c r="A241" s="424"/>
      <c r="B241" s="23"/>
      <c r="C241" s="23"/>
      <c r="D241" s="23"/>
    </row>
    <row r="242" spans="1:4" s="22" customFormat="1" hidden="1" x14ac:dyDescent="0.25">
      <c r="A242" s="424"/>
      <c r="B242" s="23"/>
      <c r="C242" s="23"/>
      <c r="D242" s="23"/>
    </row>
    <row r="243" spans="1:4" s="22" customFormat="1" hidden="1" x14ac:dyDescent="0.25">
      <c r="A243" s="424"/>
      <c r="B243" s="23"/>
      <c r="C243" s="23"/>
      <c r="D243" s="23"/>
    </row>
    <row r="244" spans="1:4" s="22" customFormat="1" hidden="1" x14ac:dyDescent="0.25">
      <c r="A244" s="424"/>
      <c r="B244" s="23"/>
      <c r="C244" s="23"/>
      <c r="D244" s="23"/>
    </row>
    <row r="245" spans="1:4" s="22" customFormat="1" hidden="1" x14ac:dyDescent="0.25">
      <c r="A245" s="424"/>
      <c r="B245" s="23"/>
      <c r="C245" s="23"/>
      <c r="D245" s="23"/>
    </row>
    <row r="246" spans="1:4" s="22" customFormat="1" hidden="1" x14ac:dyDescent="0.25">
      <c r="A246" s="424"/>
      <c r="B246" s="23"/>
      <c r="C246" s="23"/>
      <c r="D246" s="23"/>
    </row>
    <row r="247" spans="1:4" s="22" customFormat="1" hidden="1" x14ac:dyDescent="0.25">
      <c r="A247" s="424"/>
      <c r="B247" s="23"/>
      <c r="C247" s="23"/>
      <c r="D247" s="23"/>
    </row>
    <row r="248" spans="1:4" s="22" customFormat="1" hidden="1" x14ac:dyDescent="0.25">
      <c r="A248" s="424"/>
      <c r="B248" s="23"/>
      <c r="C248" s="23"/>
      <c r="D248" s="23"/>
    </row>
    <row r="249" spans="1:4" s="22" customFormat="1" hidden="1" x14ac:dyDescent="0.25">
      <c r="A249" s="424"/>
      <c r="B249" s="23"/>
      <c r="C249" s="23"/>
      <c r="D249" s="23"/>
    </row>
    <row r="250" spans="1:4" s="22" customFormat="1" hidden="1" x14ac:dyDescent="0.25">
      <c r="A250" s="424"/>
      <c r="B250" s="23"/>
      <c r="C250" s="23"/>
      <c r="D250" s="23"/>
    </row>
    <row r="251" spans="1:4" s="22" customFormat="1" hidden="1" x14ac:dyDescent="0.25">
      <c r="A251" s="424"/>
      <c r="B251" s="23"/>
      <c r="C251" s="23"/>
      <c r="D251" s="23"/>
    </row>
    <row r="252" spans="1:4" s="22" customFormat="1" hidden="1" x14ac:dyDescent="0.25">
      <c r="A252" s="424"/>
      <c r="B252" s="23"/>
      <c r="C252" s="23"/>
      <c r="D252" s="23"/>
    </row>
    <row r="253" spans="1:4" s="22" customFormat="1" hidden="1" x14ac:dyDescent="0.25">
      <c r="A253" s="424"/>
      <c r="B253" s="23"/>
      <c r="C253" s="23"/>
      <c r="D253" s="23"/>
    </row>
    <row r="254" spans="1:4" s="22" customFormat="1" hidden="1" x14ac:dyDescent="0.25">
      <c r="A254" s="424"/>
      <c r="B254" s="23"/>
      <c r="C254" s="23"/>
      <c r="D254" s="23"/>
    </row>
    <row r="255" spans="1:4" s="22" customFormat="1" hidden="1" x14ac:dyDescent="0.25">
      <c r="A255" s="424"/>
      <c r="B255" s="23"/>
      <c r="C255" s="23"/>
      <c r="D255" s="23"/>
    </row>
    <row r="256" spans="1:4" s="22" customFormat="1" hidden="1" x14ac:dyDescent="0.25">
      <c r="A256" s="424"/>
      <c r="B256" s="23"/>
      <c r="C256" s="23"/>
      <c r="D256" s="23"/>
    </row>
    <row r="257" spans="1:4" s="22" customFormat="1" hidden="1" x14ac:dyDescent="0.25">
      <c r="A257" s="424"/>
      <c r="B257" s="23"/>
      <c r="C257" s="23"/>
      <c r="D257" s="23"/>
    </row>
    <row r="258" spans="1:4" s="22" customFormat="1" hidden="1" x14ac:dyDescent="0.25">
      <c r="A258" s="424"/>
      <c r="B258" s="23"/>
      <c r="C258" s="23"/>
      <c r="D258" s="23"/>
    </row>
    <row r="259" spans="1:4" s="22" customFormat="1" hidden="1" x14ac:dyDescent="0.25">
      <c r="A259" s="424"/>
      <c r="B259" s="23"/>
      <c r="C259" s="23"/>
      <c r="D259" s="23"/>
    </row>
    <row r="260" spans="1:4" s="22" customFormat="1" hidden="1" x14ac:dyDescent="0.25">
      <c r="A260" s="424"/>
      <c r="B260" s="23"/>
      <c r="C260" s="23"/>
      <c r="D260" s="23"/>
    </row>
    <row r="261" spans="1:4" s="22" customFormat="1" hidden="1" x14ac:dyDescent="0.25">
      <c r="A261" s="424"/>
      <c r="B261" s="23"/>
      <c r="C261" s="23"/>
      <c r="D261" s="23"/>
    </row>
    <row r="262" spans="1:4" s="22" customFormat="1" hidden="1" x14ac:dyDescent="0.25">
      <c r="A262" s="424"/>
      <c r="B262" s="23"/>
      <c r="C262" s="23"/>
      <c r="D262" s="23"/>
    </row>
    <row r="263" spans="1:4" s="22" customFormat="1" hidden="1" x14ac:dyDescent="0.25">
      <c r="A263" s="424"/>
      <c r="B263" s="23"/>
      <c r="C263" s="23"/>
      <c r="D263" s="23"/>
    </row>
    <row r="264" spans="1:4" s="22" customFormat="1" hidden="1" x14ac:dyDescent="0.25">
      <c r="A264" s="424"/>
      <c r="B264" s="23"/>
      <c r="C264" s="23"/>
      <c r="D264" s="23"/>
    </row>
    <row r="265" spans="1:4" s="22" customFormat="1" hidden="1" x14ac:dyDescent="0.25">
      <c r="A265" s="424"/>
      <c r="B265" s="23"/>
      <c r="C265" s="23"/>
      <c r="D265" s="23"/>
    </row>
    <row r="266" spans="1:4" s="22" customFormat="1" hidden="1" x14ac:dyDescent="0.25">
      <c r="A266" s="424"/>
      <c r="B266" s="23"/>
      <c r="C266" s="23"/>
      <c r="D266" s="23"/>
    </row>
    <row r="267" spans="1:4" s="22" customFormat="1" hidden="1" x14ac:dyDescent="0.25">
      <c r="A267" s="424"/>
      <c r="B267" s="23"/>
      <c r="C267" s="23"/>
      <c r="D267" s="23"/>
    </row>
    <row r="268" spans="1:4" s="22" customFormat="1" hidden="1" x14ac:dyDescent="0.25">
      <c r="A268" s="424"/>
      <c r="B268" s="23"/>
      <c r="C268" s="23"/>
      <c r="D268" s="23"/>
    </row>
    <row r="269" spans="1:4" s="22" customFormat="1" hidden="1" x14ac:dyDescent="0.25">
      <c r="A269" s="424"/>
      <c r="B269" s="23"/>
      <c r="C269" s="23"/>
      <c r="D269" s="23"/>
    </row>
    <row r="270" spans="1:4" s="22" customFormat="1" hidden="1" x14ac:dyDescent="0.25">
      <c r="A270" s="424"/>
      <c r="B270" s="23"/>
      <c r="C270" s="23"/>
      <c r="D270" s="23"/>
    </row>
    <row r="271" spans="1:4" s="22" customFormat="1" hidden="1" x14ac:dyDescent="0.25">
      <c r="A271" s="424"/>
      <c r="B271" s="23"/>
      <c r="C271" s="23"/>
      <c r="D271" s="23"/>
    </row>
    <row r="272" spans="1:4" s="22" customFormat="1" hidden="1" x14ac:dyDescent="0.25">
      <c r="A272" s="424"/>
      <c r="B272" s="23"/>
      <c r="C272" s="23"/>
      <c r="D272" s="23"/>
    </row>
    <row r="273" spans="1:4" s="22" customFormat="1" hidden="1" x14ac:dyDescent="0.25">
      <c r="A273" s="424"/>
      <c r="B273" s="23"/>
      <c r="C273" s="23"/>
      <c r="D273" s="23"/>
    </row>
    <row r="274" spans="1:4" s="22" customFormat="1" hidden="1" x14ac:dyDescent="0.25">
      <c r="A274" s="424"/>
      <c r="B274" s="23"/>
      <c r="C274" s="23"/>
      <c r="D274" s="23"/>
    </row>
    <row r="275" spans="1:4" s="22" customFormat="1" hidden="1" x14ac:dyDescent="0.25">
      <c r="A275" s="424"/>
      <c r="B275" s="23"/>
      <c r="C275" s="23"/>
      <c r="D275" s="23"/>
    </row>
    <row r="276" spans="1:4" s="22" customFormat="1" hidden="1" x14ac:dyDescent="0.25">
      <c r="A276" s="424"/>
      <c r="B276" s="23"/>
      <c r="C276" s="23"/>
      <c r="D276" s="23"/>
    </row>
    <row r="277" spans="1:4" s="22" customFormat="1" hidden="1" x14ac:dyDescent="0.25">
      <c r="A277" s="424"/>
      <c r="B277" s="23"/>
      <c r="C277" s="23"/>
      <c r="D277" s="23"/>
    </row>
    <row r="278" spans="1:4" s="22" customFormat="1" hidden="1" x14ac:dyDescent="0.25">
      <c r="A278" s="424"/>
      <c r="B278" s="23"/>
      <c r="C278" s="23"/>
      <c r="D278" s="23"/>
    </row>
    <row r="279" spans="1:4" s="22" customFormat="1" hidden="1" x14ac:dyDescent="0.25">
      <c r="A279" s="424"/>
      <c r="B279" s="23"/>
      <c r="C279" s="23"/>
      <c r="D279" s="23"/>
    </row>
    <row r="280" spans="1:4" s="22" customFormat="1" hidden="1" x14ac:dyDescent="0.25">
      <c r="A280" s="424"/>
      <c r="B280" s="23"/>
      <c r="C280" s="23"/>
      <c r="D280" s="23"/>
    </row>
    <row r="281" spans="1:4" s="22" customFormat="1" hidden="1" x14ac:dyDescent="0.25">
      <c r="A281" s="424"/>
      <c r="B281" s="23"/>
      <c r="C281" s="23"/>
      <c r="D281" s="23"/>
    </row>
    <row r="282" spans="1:4" s="22" customFormat="1" hidden="1" x14ac:dyDescent="0.25">
      <c r="A282" s="424"/>
      <c r="B282" s="23"/>
      <c r="C282" s="23"/>
      <c r="D282" s="23"/>
    </row>
    <row r="283" spans="1:4" s="22" customFormat="1" hidden="1" x14ac:dyDescent="0.25">
      <c r="A283" s="424"/>
      <c r="B283" s="23"/>
      <c r="C283" s="23"/>
      <c r="D283" s="23"/>
    </row>
    <row r="284" spans="1:4" s="22" customFormat="1" hidden="1" x14ac:dyDescent="0.25">
      <c r="A284" s="424"/>
      <c r="B284" s="23"/>
      <c r="C284" s="23"/>
      <c r="D284" s="23"/>
    </row>
    <row r="285" spans="1:4" s="22" customFormat="1" hidden="1" x14ac:dyDescent="0.25">
      <c r="A285" s="424"/>
      <c r="B285" s="23"/>
      <c r="C285" s="23"/>
      <c r="D285" s="23"/>
    </row>
    <row r="286" spans="1:4" s="22" customFormat="1" hidden="1" x14ac:dyDescent="0.25">
      <c r="A286" s="424"/>
      <c r="B286" s="23"/>
      <c r="C286" s="23"/>
      <c r="D286" s="23"/>
    </row>
    <row r="287" spans="1:4" s="22" customFormat="1" hidden="1" x14ac:dyDescent="0.25">
      <c r="A287" s="424"/>
      <c r="B287" s="23"/>
      <c r="C287" s="23"/>
      <c r="D287" s="23"/>
    </row>
    <row r="288" spans="1:4" s="22" customFormat="1" hidden="1" x14ac:dyDescent="0.25">
      <c r="A288" s="424"/>
      <c r="B288" s="23"/>
      <c r="C288" s="23"/>
      <c r="D288" s="23"/>
    </row>
    <row r="289" spans="1:4" s="22" customFormat="1" hidden="1" x14ac:dyDescent="0.25">
      <c r="A289" s="424"/>
      <c r="B289" s="23"/>
      <c r="C289" s="23"/>
      <c r="D289" s="23"/>
    </row>
    <row r="290" spans="1:4" s="22" customFormat="1" hidden="1" x14ac:dyDescent="0.25">
      <c r="A290" s="424"/>
      <c r="B290" s="23"/>
      <c r="C290" s="23"/>
      <c r="D290" s="23"/>
    </row>
    <row r="291" spans="1:4" s="22" customFormat="1" hidden="1" x14ac:dyDescent="0.25">
      <c r="A291" s="424"/>
      <c r="B291" s="23"/>
      <c r="C291" s="23"/>
      <c r="D291" s="23"/>
    </row>
    <row r="292" spans="1:4" s="22" customFormat="1" hidden="1" x14ac:dyDescent="0.25">
      <c r="A292" s="424"/>
      <c r="B292" s="23"/>
      <c r="C292" s="23"/>
      <c r="D292" s="23"/>
    </row>
    <row r="293" spans="1:4" s="22" customFormat="1" hidden="1" x14ac:dyDescent="0.25">
      <c r="A293" s="424"/>
      <c r="B293" s="23"/>
      <c r="C293" s="23"/>
      <c r="D293" s="23"/>
    </row>
    <row r="294" spans="1:4" s="22" customFormat="1" hidden="1" x14ac:dyDescent="0.25">
      <c r="A294" s="424"/>
      <c r="B294" s="23"/>
      <c r="C294" s="23"/>
      <c r="D294" s="23"/>
    </row>
    <row r="295" spans="1:4" s="22" customFormat="1" hidden="1" x14ac:dyDescent="0.25">
      <c r="A295" s="424"/>
      <c r="B295" s="23"/>
      <c r="C295" s="23"/>
      <c r="D295" s="23"/>
    </row>
    <row r="296" spans="1:4" s="22" customFormat="1" hidden="1" x14ac:dyDescent="0.25">
      <c r="A296" s="424"/>
      <c r="B296" s="23"/>
      <c r="C296" s="23"/>
      <c r="D296" s="23"/>
    </row>
    <row r="297" spans="1:4" s="22" customFormat="1" hidden="1" x14ac:dyDescent="0.25">
      <c r="A297" s="424"/>
      <c r="B297" s="23"/>
      <c r="C297" s="23"/>
      <c r="D297" s="23"/>
    </row>
    <row r="298" spans="1:4" s="22" customFormat="1" hidden="1" x14ac:dyDescent="0.25">
      <c r="A298" s="424"/>
      <c r="B298" s="23"/>
      <c r="C298" s="23"/>
      <c r="D298" s="23"/>
    </row>
    <row r="299" spans="1:4" s="22" customFormat="1" hidden="1" x14ac:dyDescent="0.25">
      <c r="A299" s="424"/>
      <c r="B299" s="23"/>
      <c r="C299" s="23"/>
      <c r="D299" s="23"/>
    </row>
    <row r="300" spans="1:4" s="22" customFormat="1" hidden="1" x14ac:dyDescent="0.25">
      <c r="A300" s="424"/>
      <c r="B300" s="23"/>
      <c r="C300" s="23"/>
      <c r="D300" s="23"/>
    </row>
    <row r="301" spans="1:4" s="22" customFormat="1" hidden="1" x14ac:dyDescent="0.25">
      <c r="A301" s="424"/>
      <c r="B301" s="23"/>
      <c r="C301" s="23"/>
      <c r="D301" s="23"/>
    </row>
    <row r="302" spans="1:4" s="22" customFormat="1" hidden="1" x14ac:dyDescent="0.25">
      <c r="A302" s="424"/>
      <c r="B302" s="23"/>
      <c r="C302" s="23"/>
      <c r="D302" s="23"/>
    </row>
    <row r="303" spans="1:4" s="22" customFormat="1" hidden="1" x14ac:dyDescent="0.25">
      <c r="A303" s="424"/>
      <c r="B303" s="23"/>
      <c r="C303" s="23"/>
      <c r="D303" s="23"/>
    </row>
    <row r="304" spans="1:4" s="22" customFormat="1" hidden="1" x14ac:dyDescent="0.25">
      <c r="A304" s="424"/>
      <c r="B304" s="23"/>
      <c r="C304" s="23"/>
      <c r="D304" s="23"/>
    </row>
    <row r="305" spans="1:4" s="22" customFormat="1" hidden="1" x14ac:dyDescent="0.25">
      <c r="A305" s="424"/>
      <c r="B305" s="23"/>
      <c r="C305" s="23"/>
      <c r="D305" s="23"/>
    </row>
    <row r="306" spans="1:4" s="22" customFormat="1" hidden="1" x14ac:dyDescent="0.25">
      <c r="A306" s="424"/>
      <c r="B306" s="23"/>
      <c r="C306" s="23"/>
      <c r="D306" s="23"/>
    </row>
    <row r="307" spans="1:4" s="22" customFormat="1" hidden="1" x14ac:dyDescent="0.25">
      <c r="A307" s="424"/>
      <c r="B307" s="23"/>
      <c r="C307" s="23"/>
      <c r="D307" s="23"/>
    </row>
    <row r="308" spans="1:4" s="22" customFormat="1" hidden="1" x14ac:dyDescent="0.25">
      <c r="A308" s="424"/>
      <c r="B308" s="23"/>
      <c r="C308" s="23"/>
      <c r="D308" s="23"/>
    </row>
    <row r="309" spans="1:4" s="22" customFormat="1" hidden="1" x14ac:dyDescent="0.25">
      <c r="A309" s="424"/>
      <c r="B309" s="23"/>
      <c r="C309" s="23"/>
      <c r="D309" s="23"/>
    </row>
    <row r="310" spans="1:4" s="22" customFormat="1" hidden="1" x14ac:dyDescent="0.25">
      <c r="A310" s="424"/>
      <c r="B310" s="23"/>
      <c r="C310" s="23"/>
      <c r="D310" s="23"/>
    </row>
    <row r="311" spans="1:4" s="22" customFormat="1" hidden="1" x14ac:dyDescent="0.25">
      <c r="A311" s="424"/>
      <c r="B311" s="23"/>
      <c r="C311" s="23"/>
      <c r="D311" s="23"/>
    </row>
    <row r="312" spans="1:4" s="22" customFormat="1" hidden="1" x14ac:dyDescent="0.25">
      <c r="A312" s="424"/>
      <c r="B312" s="23"/>
      <c r="C312" s="23"/>
      <c r="D312" s="23"/>
    </row>
    <row r="313" spans="1:4" s="22" customFormat="1" hidden="1" x14ac:dyDescent="0.25">
      <c r="A313" s="424"/>
      <c r="B313" s="23"/>
      <c r="C313" s="23"/>
      <c r="D313" s="23"/>
    </row>
    <row r="314" spans="1:4" s="22" customFormat="1" hidden="1" x14ac:dyDescent="0.25">
      <c r="A314" s="424"/>
      <c r="B314" s="23"/>
      <c r="C314" s="23"/>
      <c r="D314" s="23"/>
    </row>
    <row r="315" spans="1:4" s="22" customFormat="1" hidden="1" x14ac:dyDescent="0.25">
      <c r="A315" s="424"/>
      <c r="B315" s="23"/>
      <c r="C315" s="23"/>
      <c r="D315" s="23"/>
    </row>
    <row r="316" spans="1:4" s="22" customFormat="1" hidden="1" x14ac:dyDescent="0.25">
      <c r="A316" s="424"/>
      <c r="B316" s="23"/>
      <c r="C316" s="23"/>
      <c r="D316" s="23"/>
    </row>
    <row r="317" spans="1:4" s="22" customFormat="1" hidden="1" x14ac:dyDescent="0.25">
      <c r="A317" s="424"/>
      <c r="B317" s="23"/>
      <c r="C317" s="23"/>
      <c r="D317" s="23"/>
    </row>
    <row r="318" spans="1:4" s="22" customFormat="1" hidden="1" x14ac:dyDescent="0.25">
      <c r="A318" s="424"/>
      <c r="B318" s="23"/>
      <c r="C318" s="23"/>
      <c r="D318" s="23"/>
    </row>
    <row r="319" spans="1:4" s="22" customFormat="1" hidden="1" x14ac:dyDescent="0.25">
      <c r="A319" s="424"/>
      <c r="B319" s="23"/>
      <c r="C319" s="23"/>
      <c r="D319" s="23"/>
    </row>
    <row r="320" spans="1:4" s="22" customFormat="1" hidden="1" x14ac:dyDescent="0.25">
      <c r="A320" s="424"/>
      <c r="B320" s="23"/>
      <c r="C320" s="23"/>
      <c r="D320" s="23"/>
    </row>
    <row r="321" spans="1:4" s="22" customFormat="1" hidden="1" x14ac:dyDescent="0.25">
      <c r="A321" s="424"/>
      <c r="B321" s="23"/>
      <c r="C321" s="23"/>
      <c r="D321" s="23"/>
    </row>
    <row r="322" spans="1:4" s="22" customFormat="1" hidden="1" x14ac:dyDescent="0.25">
      <c r="A322" s="424"/>
      <c r="B322" s="23"/>
      <c r="C322" s="23"/>
      <c r="D322" s="23"/>
    </row>
    <row r="323" spans="1:4" s="22" customFormat="1" hidden="1" x14ac:dyDescent="0.25">
      <c r="A323" s="424"/>
      <c r="B323" s="23"/>
      <c r="C323" s="23"/>
      <c r="D323" s="23"/>
    </row>
    <row r="324" spans="1:4" s="22" customFormat="1" hidden="1" x14ac:dyDescent="0.25">
      <c r="A324" s="424"/>
      <c r="B324" s="23"/>
      <c r="C324" s="23"/>
      <c r="D324" s="23"/>
    </row>
    <row r="325" spans="1:4" s="22" customFormat="1" hidden="1" x14ac:dyDescent="0.25">
      <c r="A325" s="424"/>
      <c r="B325" s="23"/>
      <c r="C325" s="23"/>
      <c r="D325" s="23"/>
    </row>
    <row r="326" spans="1:4" s="22" customFormat="1" hidden="1" x14ac:dyDescent="0.25">
      <c r="A326" s="424"/>
      <c r="B326" s="23"/>
      <c r="C326" s="23"/>
      <c r="D326" s="23"/>
    </row>
    <row r="327" spans="1:4" s="22" customFormat="1" hidden="1" x14ac:dyDescent="0.25">
      <c r="A327" s="424"/>
      <c r="B327" s="23"/>
      <c r="C327" s="23"/>
      <c r="D327" s="23"/>
    </row>
    <row r="328" spans="1:4" s="22" customFormat="1" hidden="1" x14ac:dyDescent="0.25">
      <c r="A328" s="424"/>
      <c r="B328" s="23"/>
      <c r="C328" s="23"/>
      <c r="D328" s="23"/>
    </row>
    <row r="329" spans="1:4" s="22" customFormat="1" hidden="1" x14ac:dyDescent="0.25">
      <c r="A329" s="424"/>
      <c r="B329" s="23"/>
      <c r="C329" s="23"/>
      <c r="D329" s="23"/>
    </row>
    <row r="330" spans="1:4" s="22" customFormat="1" hidden="1" x14ac:dyDescent="0.25">
      <c r="A330" s="424"/>
      <c r="B330" s="23"/>
      <c r="C330" s="23"/>
      <c r="D330" s="23"/>
    </row>
    <row r="331" spans="1:4" s="22" customFormat="1" hidden="1" x14ac:dyDescent="0.25">
      <c r="A331" s="424"/>
      <c r="B331" s="23"/>
      <c r="C331" s="23"/>
      <c r="D331" s="23"/>
    </row>
    <row r="332" spans="1:4" s="22" customFormat="1" hidden="1" x14ac:dyDescent="0.25">
      <c r="A332" s="424"/>
      <c r="B332" s="23"/>
      <c r="C332" s="23"/>
      <c r="D332" s="23"/>
    </row>
    <row r="333" spans="1:4" s="22" customFormat="1" hidden="1" x14ac:dyDescent="0.25">
      <c r="A333" s="424"/>
      <c r="B333" s="23"/>
      <c r="C333" s="23"/>
      <c r="D333" s="23"/>
    </row>
    <row r="334" spans="1:4" s="22" customFormat="1" hidden="1" x14ac:dyDescent="0.25">
      <c r="A334" s="424"/>
      <c r="B334" s="23"/>
      <c r="C334" s="23"/>
      <c r="D334" s="23"/>
    </row>
    <row r="335" spans="1:4" s="22" customFormat="1" hidden="1" x14ac:dyDescent="0.25">
      <c r="A335" s="424"/>
      <c r="B335" s="23"/>
      <c r="C335" s="23"/>
      <c r="D335" s="23"/>
    </row>
    <row r="336" spans="1:4" s="22" customFormat="1" hidden="1" x14ac:dyDescent="0.25">
      <c r="A336" s="424"/>
      <c r="B336" s="23"/>
      <c r="C336" s="23"/>
      <c r="D336" s="23"/>
    </row>
    <row r="337" spans="1:4" s="22" customFormat="1" hidden="1" x14ac:dyDescent="0.25">
      <c r="A337" s="424"/>
      <c r="B337" s="23"/>
      <c r="C337" s="23"/>
      <c r="D337" s="23"/>
    </row>
    <row r="338" spans="1:4" s="22" customFormat="1" hidden="1" x14ac:dyDescent="0.25">
      <c r="A338" s="424"/>
      <c r="B338" s="23"/>
      <c r="C338" s="23"/>
      <c r="D338" s="23"/>
    </row>
    <row r="339" spans="1:4" s="22" customFormat="1" hidden="1" x14ac:dyDescent="0.25">
      <c r="A339" s="424"/>
      <c r="B339" s="23"/>
      <c r="C339" s="23"/>
      <c r="D339" s="23"/>
    </row>
    <row r="340" spans="1:4" s="22" customFormat="1" hidden="1" x14ac:dyDescent="0.25">
      <c r="A340" s="424"/>
      <c r="B340" s="23"/>
      <c r="C340" s="23"/>
      <c r="D340" s="23"/>
    </row>
    <row r="341" spans="1:4" s="22" customFormat="1" hidden="1" x14ac:dyDescent="0.25">
      <c r="A341" s="424"/>
      <c r="B341" s="23"/>
      <c r="C341" s="23"/>
      <c r="D341" s="23"/>
    </row>
    <row r="342" spans="1:4" s="22" customFormat="1" hidden="1" x14ac:dyDescent="0.25">
      <c r="A342" s="424"/>
      <c r="B342" s="23"/>
      <c r="C342" s="23"/>
      <c r="D342" s="23"/>
    </row>
    <row r="343" spans="1:4" s="22" customFormat="1" hidden="1" x14ac:dyDescent="0.25">
      <c r="A343" s="424"/>
      <c r="B343" s="23"/>
      <c r="C343" s="23"/>
      <c r="D343" s="23"/>
    </row>
    <row r="344" spans="1:4" s="22" customFormat="1" hidden="1" x14ac:dyDescent="0.25">
      <c r="A344" s="424"/>
      <c r="B344" s="23"/>
      <c r="C344" s="23"/>
      <c r="D344" s="23"/>
    </row>
    <row r="345" spans="1:4" s="22" customFormat="1" hidden="1" x14ac:dyDescent="0.25">
      <c r="A345" s="424"/>
      <c r="B345" s="23"/>
      <c r="C345" s="23"/>
      <c r="D345" s="23"/>
    </row>
    <row r="346" spans="1:4" s="22" customFormat="1" hidden="1" x14ac:dyDescent="0.25">
      <c r="A346" s="424"/>
      <c r="B346" s="23"/>
      <c r="C346" s="23"/>
      <c r="D346" s="23"/>
    </row>
    <row r="347" spans="1:4" s="22" customFormat="1" hidden="1" x14ac:dyDescent="0.25">
      <c r="A347" s="424"/>
      <c r="B347" s="23"/>
      <c r="C347" s="23"/>
      <c r="D347" s="23"/>
    </row>
    <row r="348" spans="1:4" s="22" customFormat="1" hidden="1" x14ac:dyDescent="0.25">
      <c r="A348" s="424"/>
      <c r="B348" s="23"/>
      <c r="C348" s="23"/>
      <c r="D348" s="23"/>
    </row>
    <row r="349" spans="1:4" s="22" customFormat="1" hidden="1" x14ac:dyDescent="0.25">
      <c r="A349" s="424"/>
      <c r="B349" s="23"/>
      <c r="C349" s="23"/>
      <c r="D349" s="23"/>
    </row>
    <row r="350" spans="1:4" s="22" customFormat="1" hidden="1" x14ac:dyDescent="0.25">
      <c r="A350" s="424"/>
      <c r="B350" s="23"/>
      <c r="C350" s="23"/>
      <c r="D350" s="23"/>
    </row>
    <row r="351" spans="1:4" s="22" customFormat="1" hidden="1" x14ac:dyDescent="0.25">
      <c r="A351" s="424"/>
      <c r="B351" s="23"/>
      <c r="C351" s="23"/>
      <c r="D351" s="23"/>
    </row>
    <row r="352" spans="1:4" s="22" customFormat="1" hidden="1" x14ac:dyDescent="0.25">
      <c r="A352" s="424"/>
      <c r="B352" s="23"/>
      <c r="C352" s="23"/>
      <c r="D352" s="23"/>
    </row>
    <row r="353" spans="1:4" s="22" customFormat="1" hidden="1" x14ac:dyDescent="0.25">
      <c r="A353" s="424"/>
      <c r="B353" s="23"/>
      <c r="C353" s="23"/>
      <c r="D353" s="23"/>
    </row>
    <row r="354" spans="1:4" s="22" customFormat="1" hidden="1" x14ac:dyDescent="0.25">
      <c r="A354" s="424"/>
      <c r="B354" s="23"/>
      <c r="C354" s="23"/>
      <c r="D354" s="23"/>
    </row>
    <row r="355" spans="1:4" s="22" customFormat="1" hidden="1" x14ac:dyDescent="0.25">
      <c r="A355" s="424"/>
      <c r="B355" s="23"/>
      <c r="C355" s="23"/>
      <c r="D355" s="23"/>
    </row>
    <row r="356" spans="1:4" s="22" customFormat="1" hidden="1" x14ac:dyDescent="0.25">
      <c r="A356" s="424"/>
      <c r="B356" s="23"/>
      <c r="C356" s="23"/>
      <c r="D356" s="23"/>
    </row>
    <row r="357" spans="1:4" s="22" customFormat="1" hidden="1" x14ac:dyDescent="0.25">
      <c r="A357" s="424"/>
      <c r="B357" s="23"/>
      <c r="C357" s="23"/>
      <c r="D357" s="23"/>
    </row>
    <row r="358" spans="1:4" s="22" customFormat="1" hidden="1" x14ac:dyDescent="0.25">
      <c r="A358" s="424"/>
      <c r="B358" s="23"/>
      <c r="C358" s="23"/>
      <c r="D358" s="23"/>
    </row>
    <row r="359" spans="1:4" s="22" customFormat="1" hidden="1" x14ac:dyDescent="0.25">
      <c r="A359" s="424"/>
      <c r="B359" s="23"/>
      <c r="C359" s="23"/>
      <c r="D359" s="23"/>
    </row>
    <row r="360" spans="1:4" s="22" customFormat="1" hidden="1" x14ac:dyDescent="0.25">
      <c r="A360" s="424"/>
      <c r="B360" s="23"/>
      <c r="C360" s="23"/>
      <c r="D360" s="23"/>
    </row>
    <row r="361" spans="1:4" s="22" customFormat="1" hidden="1" x14ac:dyDescent="0.25">
      <c r="A361" s="424"/>
      <c r="B361" s="23"/>
      <c r="C361" s="23"/>
      <c r="D361" s="23"/>
    </row>
    <row r="362" spans="1:4" s="22" customFormat="1" hidden="1" x14ac:dyDescent="0.25">
      <c r="A362" s="424"/>
      <c r="B362" s="23"/>
      <c r="C362" s="23"/>
      <c r="D362" s="23"/>
    </row>
    <row r="363" spans="1:4" s="22" customFormat="1" hidden="1" x14ac:dyDescent="0.25">
      <c r="A363" s="424"/>
      <c r="B363" s="23"/>
      <c r="C363" s="23"/>
      <c r="D363" s="23"/>
    </row>
    <row r="364" spans="1:4" s="22" customFormat="1" hidden="1" x14ac:dyDescent="0.25">
      <c r="A364" s="424"/>
      <c r="B364" s="23"/>
      <c r="C364" s="23"/>
      <c r="D364" s="23"/>
    </row>
    <row r="365" spans="1:4" s="22" customFormat="1" hidden="1" x14ac:dyDescent="0.25">
      <c r="A365" s="424"/>
      <c r="B365" s="23"/>
      <c r="C365" s="23"/>
      <c r="D365" s="23"/>
    </row>
    <row r="366" spans="1:4" s="22" customFormat="1" hidden="1" x14ac:dyDescent="0.25">
      <c r="A366" s="424"/>
      <c r="B366" s="23"/>
      <c r="C366" s="23"/>
      <c r="D366" s="23"/>
    </row>
    <row r="367" spans="1:4" s="22" customFormat="1" hidden="1" x14ac:dyDescent="0.25">
      <c r="A367" s="424"/>
      <c r="B367" s="23"/>
      <c r="C367" s="23"/>
      <c r="D367" s="23"/>
    </row>
    <row r="368" spans="1:4" s="22" customFormat="1" hidden="1" x14ac:dyDescent="0.25">
      <c r="A368" s="424"/>
      <c r="B368" s="23"/>
      <c r="C368" s="23"/>
      <c r="D368" s="23"/>
    </row>
    <row r="369" spans="1:4" s="22" customFormat="1" hidden="1" x14ac:dyDescent="0.25">
      <c r="A369" s="424"/>
      <c r="B369" s="23"/>
      <c r="C369" s="23"/>
      <c r="D369" s="23"/>
    </row>
    <row r="370" spans="1:4" s="22" customFormat="1" hidden="1" x14ac:dyDescent="0.25">
      <c r="A370" s="424"/>
      <c r="B370" s="23"/>
      <c r="C370" s="23"/>
      <c r="D370" s="23"/>
    </row>
    <row r="371" spans="1:4" s="22" customFormat="1" hidden="1" x14ac:dyDescent="0.25">
      <c r="A371" s="424"/>
      <c r="B371" s="23"/>
      <c r="C371" s="23"/>
      <c r="D371" s="23"/>
    </row>
    <row r="372" spans="1:4" s="22" customFormat="1" hidden="1" x14ac:dyDescent="0.25">
      <c r="A372" s="424"/>
      <c r="B372" s="23"/>
      <c r="C372" s="23"/>
      <c r="D372" s="23"/>
    </row>
    <row r="373" spans="1:4" s="22" customFormat="1" hidden="1" x14ac:dyDescent="0.25">
      <c r="A373" s="424"/>
      <c r="B373" s="23"/>
      <c r="C373" s="23"/>
      <c r="D373" s="23"/>
    </row>
    <row r="374" spans="1:4" s="22" customFormat="1" hidden="1" x14ac:dyDescent="0.25">
      <c r="A374" s="424"/>
      <c r="B374" s="23"/>
      <c r="C374" s="23"/>
      <c r="D374" s="23"/>
    </row>
    <row r="375" spans="1:4" s="22" customFormat="1" hidden="1" x14ac:dyDescent="0.25">
      <c r="A375" s="424"/>
      <c r="B375" s="23"/>
      <c r="C375" s="23"/>
      <c r="D375" s="23"/>
    </row>
    <row r="376" spans="1:4" s="22" customFormat="1" hidden="1" x14ac:dyDescent="0.25">
      <c r="A376" s="424"/>
      <c r="B376" s="23"/>
      <c r="C376" s="23"/>
      <c r="D376" s="23"/>
    </row>
    <row r="377" spans="1:4" s="22" customFormat="1" hidden="1" x14ac:dyDescent="0.25">
      <c r="A377" s="424"/>
      <c r="B377" s="23"/>
      <c r="C377" s="23"/>
      <c r="D377" s="23"/>
    </row>
    <row r="378" spans="1:4" s="22" customFormat="1" hidden="1" x14ac:dyDescent="0.25">
      <c r="A378" s="424"/>
      <c r="B378" s="23"/>
      <c r="C378" s="23"/>
      <c r="D378" s="23"/>
    </row>
    <row r="379" spans="1:4" s="22" customFormat="1" hidden="1" x14ac:dyDescent="0.25">
      <c r="A379" s="424"/>
      <c r="B379" s="23"/>
      <c r="C379" s="23"/>
      <c r="D379" s="23"/>
    </row>
    <row r="380" spans="1:4" s="22" customFormat="1" hidden="1" x14ac:dyDescent="0.25">
      <c r="A380" s="424"/>
      <c r="B380" s="23"/>
      <c r="C380" s="23"/>
      <c r="D380" s="23"/>
    </row>
    <row r="381" spans="1:4" s="22" customFormat="1" hidden="1" x14ac:dyDescent="0.25">
      <c r="A381" s="424"/>
      <c r="B381" s="23"/>
      <c r="C381" s="23"/>
      <c r="D381" s="23"/>
    </row>
    <row r="382" spans="1:4" s="22" customFormat="1" hidden="1" x14ac:dyDescent="0.25">
      <c r="A382" s="424"/>
      <c r="B382" s="23"/>
      <c r="C382" s="23"/>
      <c r="D382" s="23"/>
    </row>
    <row r="383" spans="1:4" s="22" customFormat="1" hidden="1" x14ac:dyDescent="0.25">
      <c r="A383" s="424"/>
      <c r="B383" s="23"/>
      <c r="C383" s="23"/>
      <c r="D383" s="23"/>
    </row>
    <row r="384" spans="1:4" s="22" customFormat="1" hidden="1" x14ac:dyDescent="0.25">
      <c r="A384" s="424"/>
      <c r="B384" s="23"/>
      <c r="C384" s="23"/>
      <c r="D384" s="23"/>
    </row>
    <row r="385" spans="1:4" s="22" customFormat="1" hidden="1" x14ac:dyDescent="0.25">
      <c r="A385" s="424"/>
      <c r="B385" s="23"/>
      <c r="C385" s="23"/>
      <c r="D385" s="23"/>
    </row>
    <row r="386" spans="1:4" s="22" customFormat="1" hidden="1" x14ac:dyDescent="0.25">
      <c r="A386" s="424"/>
      <c r="B386" s="23"/>
      <c r="C386" s="23"/>
      <c r="D386" s="23"/>
    </row>
    <row r="387" spans="1:4" s="22" customFormat="1" hidden="1" x14ac:dyDescent="0.25">
      <c r="A387" s="424"/>
      <c r="B387" s="23"/>
      <c r="C387" s="23"/>
      <c r="D387" s="23"/>
    </row>
    <row r="388" spans="1:4" s="22" customFormat="1" hidden="1" x14ac:dyDescent="0.25">
      <c r="A388" s="424"/>
      <c r="B388" s="23"/>
      <c r="C388" s="23"/>
      <c r="D388" s="23"/>
    </row>
    <row r="389" spans="1:4" s="22" customFormat="1" hidden="1" x14ac:dyDescent="0.25">
      <c r="A389" s="424"/>
      <c r="B389" s="23"/>
      <c r="C389" s="23"/>
      <c r="D389" s="23"/>
    </row>
    <row r="390" spans="1:4" s="22" customFormat="1" hidden="1" x14ac:dyDescent="0.25">
      <c r="A390" s="424"/>
      <c r="B390" s="23"/>
      <c r="C390" s="23"/>
      <c r="D390" s="23"/>
    </row>
    <row r="391" spans="1:4" s="22" customFormat="1" hidden="1" x14ac:dyDescent="0.25">
      <c r="A391" s="424"/>
      <c r="B391" s="23"/>
      <c r="C391" s="23"/>
      <c r="D391" s="23"/>
    </row>
    <row r="392" spans="1:4" s="22" customFormat="1" hidden="1" x14ac:dyDescent="0.25">
      <c r="A392" s="424"/>
      <c r="B392" s="23"/>
      <c r="C392" s="23"/>
      <c r="D392" s="23"/>
    </row>
    <row r="393" spans="1:4" s="22" customFormat="1" hidden="1" x14ac:dyDescent="0.25">
      <c r="A393" s="424"/>
      <c r="B393" s="23"/>
      <c r="C393" s="23"/>
      <c r="D393" s="23"/>
    </row>
    <row r="394" spans="1:4" s="22" customFormat="1" hidden="1" x14ac:dyDescent="0.25">
      <c r="A394" s="424"/>
      <c r="B394" s="23"/>
      <c r="C394" s="23"/>
      <c r="D394" s="23"/>
    </row>
    <row r="395" spans="1:4" s="22" customFormat="1" hidden="1" x14ac:dyDescent="0.25">
      <c r="A395" s="424"/>
      <c r="B395" s="23"/>
      <c r="C395" s="23"/>
      <c r="D395" s="23"/>
    </row>
    <row r="396" spans="1:4" s="22" customFormat="1" hidden="1" x14ac:dyDescent="0.25">
      <c r="A396" s="424"/>
      <c r="B396" s="23"/>
      <c r="C396" s="23"/>
      <c r="D396" s="23"/>
    </row>
    <row r="397" spans="1:4" s="22" customFormat="1" hidden="1" x14ac:dyDescent="0.25">
      <c r="A397" s="424"/>
      <c r="B397" s="23"/>
      <c r="C397" s="23"/>
      <c r="D397" s="23"/>
    </row>
    <row r="398" spans="1:4" s="22" customFormat="1" hidden="1" x14ac:dyDescent="0.25">
      <c r="A398" s="424"/>
      <c r="B398" s="23"/>
      <c r="C398" s="23"/>
      <c r="D398" s="23"/>
    </row>
    <row r="399" spans="1:4" s="22" customFormat="1" hidden="1" x14ac:dyDescent="0.25">
      <c r="A399" s="424"/>
      <c r="B399" s="23"/>
      <c r="C399" s="23"/>
      <c r="D399" s="23"/>
    </row>
    <row r="400" spans="1:4" s="22" customFormat="1" hidden="1" x14ac:dyDescent="0.25">
      <c r="A400" s="424"/>
      <c r="B400" s="23"/>
      <c r="C400" s="23"/>
      <c r="D400" s="23"/>
    </row>
    <row r="401" spans="1:4" s="22" customFormat="1" hidden="1" x14ac:dyDescent="0.25">
      <c r="A401" s="424"/>
      <c r="B401" s="23"/>
      <c r="C401" s="23"/>
      <c r="D401" s="23"/>
    </row>
    <row r="402" spans="1:4" s="22" customFormat="1" hidden="1" x14ac:dyDescent="0.25">
      <c r="A402" s="424"/>
      <c r="B402" s="23"/>
      <c r="C402" s="23"/>
      <c r="D402" s="23"/>
    </row>
    <row r="403" spans="1:4" s="22" customFormat="1" hidden="1" x14ac:dyDescent="0.25">
      <c r="A403" s="424"/>
      <c r="B403" s="23"/>
      <c r="C403" s="23"/>
      <c r="D403" s="23"/>
    </row>
    <row r="404" spans="1:4" s="22" customFormat="1" hidden="1" x14ac:dyDescent="0.25">
      <c r="A404" s="424"/>
      <c r="B404" s="23"/>
      <c r="C404" s="23"/>
      <c r="D404" s="23"/>
    </row>
    <row r="405" spans="1:4" s="22" customFormat="1" hidden="1" x14ac:dyDescent="0.25">
      <c r="A405" s="424"/>
      <c r="B405" s="23"/>
      <c r="C405" s="23"/>
      <c r="D405" s="23"/>
    </row>
    <row r="406" spans="1:4" s="22" customFormat="1" hidden="1" x14ac:dyDescent="0.25">
      <c r="A406" s="424"/>
      <c r="B406" s="23"/>
      <c r="C406" s="23"/>
      <c r="D406" s="23"/>
    </row>
    <row r="407" spans="1:4" s="22" customFormat="1" hidden="1" x14ac:dyDescent="0.25">
      <c r="A407" s="424"/>
      <c r="B407" s="23"/>
      <c r="C407" s="23"/>
      <c r="D407" s="23"/>
    </row>
    <row r="408" spans="1:4" s="22" customFormat="1" hidden="1" x14ac:dyDescent="0.25">
      <c r="A408" s="424"/>
      <c r="B408" s="23"/>
      <c r="C408" s="23"/>
      <c r="D408" s="23"/>
    </row>
    <row r="409" spans="1:4" s="22" customFormat="1" hidden="1" x14ac:dyDescent="0.25">
      <c r="A409" s="424"/>
      <c r="B409" s="23"/>
      <c r="C409" s="23"/>
      <c r="D409" s="23"/>
    </row>
    <row r="410" spans="1:4" s="22" customFormat="1" hidden="1" x14ac:dyDescent="0.25">
      <c r="A410" s="424"/>
      <c r="B410" s="23"/>
      <c r="C410" s="23"/>
      <c r="D410" s="23"/>
    </row>
    <row r="411" spans="1:4" s="22" customFormat="1" hidden="1" x14ac:dyDescent="0.25">
      <c r="A411" s="424"/>
      <c r="B411" s="23"/>
      <c r="C411" s="23"/>
      <c r="D411" s="23"/>
    </row>
    <row r="412" spans="1:4" s="22" customFormat="1" hidden="1" x14ac:dyDescent="0.25">
      <c r="A412" s="424"/>
      <c r="B412" s="23"/>
      <c r="C412" s="23"/>
      <c r="D412" s="23"/>
    </row>
    <row r="413" spans="1:4" s="22" customFormat="1" hidden="1" x14ac:dyDescent="0.25">
      <c r="A413" s="424"/>
      <c r="B413" s="23"/>
      <c r="C413" s="23"/>
      <c r="D413" s="23"/>
    </row>
    <row r="414" spans="1:4" s="22" customFormat="1" hidden="1" x14ac:dyDescent="0.25">
      <c r="A414" s="424"/>
      <c r="B414" s="23"/>
      <c r="C414" s="23"/>
      <c r="D414" s="23"/>
    </row>
    <row r="415" spans="1:4" s="22" customFormat="1" hidden="1" x14ac:dyDescent="0.25">
      <c r="A415" s="424"/>
      <c r="B415" s="23"/>
      <c r="C415" s="23"/>
      <c r="D415" s="23"/>
    </row>
    <row r="416" spans="1:4" s="22" customFormat="1" hidden="1" x14ac:dyDescent="0.25">
      <c r="A416" s="424"/>
      <c r="B416" s="23"/>
      <c r="C416" s="23"/>
      <c r="D416" s="23"/>
    </row>
    <row r="417" spans="1:4" s="22" customFormat="1" hidden="1" x14ac:dyDescent="0.25">
      <c r="A417" s="424"/>
      <c r="B417" s="23"/>
      <c r="C417" s="23"/>
      <c r="D417" s="23"/>
    </row>
    <row r="418" spans="1:4" s="22" customFormat="1" hidden="1" x14ac:dyDescent="0.25">
      <c r="A418" s="424"/>
      <c r="B418" s="23"/>
      <c r="C418" s="23"/>
      <c r="D418" s="23"/>
    </row>
    <row r="419" spans="1:4" s="22" customFormat="1" hidden="1" x14ac:dyDescent="0.25">
      <c r="A419" s="424"/>
      <c r="B419" s="23"/>
      <c r="C419" s="23"/>
      <c r="D419" s="23"/>
    </row>
    <row r="420" spans="1:4" s="22" customFormat="1" hidden="1" x14ac:dyDescent="0.25">
      <c r="A420" s="424"/>
      <c r="B420" s="23"/>
      <c r="C420" s="23"/>
      <c r="D420" s="23"/>
    </row>
    <row r="421" spans="1:4" s="22" customFormat="1" hidden="1" x14ac:dyDescent="0.25">
      <c r="A421" s="424"/>
      <c r="B421" s="23"/>
      <c r="C421" s="23"/>
      <c r="D421" s="23"/>
    </row>
    <row r="422" spans="1:4" s="22" customFormat="1" hidden="1" x14ac:dyDescent="0.25">
      <c r="A422" s="424"/>
      <c r="B422" s="23"/>
      <c r="C422" s="23"/>
      <c r="D422" s="23"/>
    </row>
    <row r="423" spans="1:4" s="22" customFormat="1" hidden="1" x14ac:dyDescent="0.25">
      <c r="A423" s="424"/>
      <c r="B423" s="23"/>
      <c r="C423" s="23"/>
      <c r="D423" s="23"/>
    </row>
    <row r="424" spans="1:4" s="22" customFormat="1" hidden="1" x14ac:dyDescent="0.25">
      <c r="A424" s="424"/>
      <c r="B424" s="23"/>
      <c r="C424" s="23"/>
      <c r="D424" s="23"/>
    </row>
    <row r="425" spans="1:4" s="22" customFormat="1" hidden="1" x14ac:dyDescent="0.25">
      <c r="A425" s="424"/>
      <c r="B425" s="23"/>
      <c r="C425" s="23"/>
      <c r="D425" s="23"/>
    </row>
    <row r="426" spans="1:4" s="22" customFormat="1" hidden="1" x14ac:dyDescent="0.25">
      <c r="A426" s="424"/>
      <c r="B426" s="23"/>
      <c r="C426" s="23"/>
      <c r="D426" s="23"/>
    </row>
    <row r="427" spans="1:4" s="22" customFormat="1" hidden="1" x14ac:dyDescent="0.25">
      <c r="A427" s="424"/>
      <c r="B427" s="23"/>
      <c r="C427" s="23"/>
      <c r="D427" s="23"/>
    </row>
    <row r="428" spans="1:4" s="22" customFormat="1" hidden="1" x14ac:dyDescent="0.25">
      <c r="A428" s="424"/>
      <c r="B428" s="23"/>
      <c r="C428" s="23"/>
      <c r="D428" s="23"/>
    </row>
    <row r="429" spans="1:4" s="22" customFormat="1" hidden="1" x14ac:dyDescent="0.25">
      <c r="A429" s="424"/>
      <c r="B429" s="23"/>
      <c r="C429" s="23"/>
      <c r="D429" s="23"/>
    </row>
    <row r="430" spans="1:4" s="22" customFormat="1" hidden="1" x14ac:dyDescent="0.25">
      <c r="A430" s="424"/>
      <c r="B430" s="23"/>
      <c r="C430" s="23"/>
      <c r="D430" s="23"/>
    </row>
    <row r="431" spans="1:4" s="22" customFormat="1" hidden="1" x14ac:dyDescent="0.25">
      <c r="A431" s="424"/>
      <c r="B431" s="23"/>
      <c r="C431" s="23"/>
      <c r="D431" s="23"/>
    </row>
    <row r="432" spans="1:4" s="22" customFormat="1" hidden="1" x14ac:dyDescent="0.25">
      <c r="A432" s="424"/>
      <c r="B432" s="23"/>
      <c r="C432" s="23"/>
      <c r="D432" s="23"/>
    </row>
    <row r="433" spans="1:4" s="22" customFormat="1" hidden="1" x14ac:dyDescent="0.25">
      <c r="A433" s="424"/>
      <c r="B433" s="23"/>
      <c r="C433" s="23"/>
      <c r="D433" s="23"/>
    </row>
    <row r="434" spans="1:4" s="22" customFormat="1" hidden="1" x14ac:dyDescent="0.25">
      <c r="A434" s="424"/>
      <c r="B434" s="23"/>
      <c r="C434" s="23"/>
      <c r="D434" s="23"/>
    </row>
    <row r="435" spans="1:4" s="22" customFormat="1" hidden="1" x14ac:dyDescent="0.25">
      <c r="A435" s="424"/>
      <c r="B435" s="23"/>
      <c r="C435" s="23"/>
      <c r="D435" s="23"/>
    </row>
    <row r="436" spans="1:4" s="22" customFormat="1" hidden="1" x14ac:dyDescent="0.25">
      <c r="A436" s="424"/>
      <c r="B436" s="23"/>
      <c r="C436" s="23"/>
      <c r="D436" s="23"/>
    </row>
    <row r="437" spans="1:4" s="22" customFormat="1" hidden="1" x14ac:dyDescent="0.25">
      <c r="A437" s="424"/>
      <c r="B437" s="23"/>
      <c r="C437" s="23"/>
      <c r="D437" s="23"/>
    </row>
    <row r="438" spans="1:4" s="22" customFormat="1" hidden="1" x14ac:dyDescent="0.25">
      <c r="A438" s="424"/>
      <c r="B438" s="23"/>
      <c r="C438" s="23"/>
      <c r="D438" s="23"/>
    </row>
    <row r="439" spans="1:4" s="22" customFormat="1" hidden="1" x14ac:dyDescent="0.25">
      <c r="A439" s="424"/>
      <c r="B439" s="23"/>
      <c r="C439" s="23"/>
      <c r="D439" s="23"/>
    </row>
    <row r="440" spans="1:4" s="22" customFormat="1" hidden="1" x14ac:dyDescent="0.25">
      <c r="A440" s="424"/>
      <c r="B440" s="23"/>
      <c r="C440" s="23"/>
      <c r="D440" s="23"/>
    </row>
    <row r="441" spans="1:4" s="22" customFormat="1" hidden="1" x14ac:dyDescent="0.25">
      <c r="A441" s="424"/>
      <c r="B441" s="23"/>
      <c r="C441" s="23"/>
      <c r="D441" s="23"/>
    </row>
    <row r="442" spans="1:4" s="22" customFormat="1" hidden="1" x14ac:dyDescent="0.25">
      <c r="A442" s="424"/>
      <c r="B442" s="23"/>
      <c r="C442" s="23"/>
      <c r="D442" s="23"/>
    </row>
    <row r="443" spans="1:4" s="22" customFormat="1" hidden="1" x14ac:dyDescent="0.25">
      <c r="A443" s="424"/>
      <c r="B443" s="23"/>
      <c r="C443" s="23"/>
      <c r="D443" s="23"/>
    </row>
    <row r="444" spans="1:4" s="22" customFormat="1" hidden="1" x14ac:dyDescent="0.25">
      <c r="A444" s="424"/>
      <c r="B444" s="23"/>
      <c r="C444" s="23"/>
      <c r="D444" s="23"/>
    </row>
    <row r="445" spans="1:4" s="22" customFormat="1" hidden="1" x14ac:dyDescent="0.25">
      <c r="A445" s="424"/>
      <c r="B445" s="23"/>
      <c r="C445" s="23"/>
      <c r="D445" s="23"/>
    </row>
    <row r="446" spans="1:4" s="22" customFormat="1" hidden="1" x14ac:dyDescent="0.25">
      <c r="A446" s="424"/>
      <c r="B446" s="23"/>
      <c r="C446" s="23"/>
      <c r="D446" s="23"/>
    </row>
    <row r="447" spans="1:4" s="22" customFormat="1" hidden="1" x14ac:dyDescent="0.25">
      <c r="A447" s="424"/>
      <c r="B447" s="23"/>
      <c r="C447" s="23"/>
      <c r="D447" s="23"/>
    </row>
    <row r="448" spans="1:4" s="22" customFormat="1" hidden="1" x14ac:dyDescent="0.25">
      <c r="A448" s="424"/>
      <c r="B448" s="23"/>
      <c r="C448" s="23"/>
      <c r="D448" s="23"/>
    </row>
    <row r="449" spans="1:4" s="22" customFormat="1" hidden="1" x14ac:dyDescent="0.25">
      <c r="A449" s="424"/>
      <c r="B449" s="23"/>
      <c r="C449" s="23"/>
      <c r="D449" s="23"/>
    </row>
    <row r="450" spans="1:4" s="22" customFormat="1" hidden="1" x14ac:dyDescent="0.25">
      <c r="A450" s="424"/>
      <c r="B450" s="23"/>
      <c r="C450" s="23"/>
      <c r="D450" s="23"/>
    </row>
    <row r="451" spans="1:4" s="22" customFormat="1" hidden="1" x14ac:dyDescent="0.25">
      <c r="A451" s="424"/>
      <c r="B451" s="23"/>
      <c r="C451" s="23"/>
      <c r="D451" s="23"/>
    </row>
    <row r="452" spans="1:4" s="22" customFormat="1" hidden="1" x14ac:dyDescent="0.25">
      <c r="A452" s="424"/>
      <c r="B452" s="23"/>
      <c r="C452" s="23"/>
      <c r="D452" s="23"/>
    </row>
    <row r="453" spans="1:4" s="22" customFormat="1" hidden="1" x14ac:dyDescent="0.25">
      <c r="A453" s="424"/>
      <c r="B453" s="23"/>
      <c r="C453" s="23"/>
      <c r="D453" s="23"/>
    </row>
    <row r="454" spans="1:4" s="22" customFormat="1" hidden="1" x14ac:dyDescent="0.25">
      <c r="A454" s="424"/>
      <c r="B454" s="23"/>
      <c r="C454" s="23"/>
      <c r="D454" s="23"/>
    </row>
    <row r="455" spans="1:4" s="22" customFormat="1" hidden="1" x14ac:dyDescent="0.25">
      <c r="A455" s="424"/>
      <c r="B455" s="23"/>
      <c r="C455" s="23"/>
      <c r="D455" s="23"/>
    </row>
    <row r="456" spans="1:4" s="22" customFormat="1" hidden="1" x14ac:dyDescent="0.25">
      <c r="A456" s="424"/>
      <c r="B456" s="23"/>
      <c r="C456" s="23"/>
      <c r="D456" s="23"/>
    </row>
    <row r="457" spans="1:4" s="22" customFormat="1" hidden="1" x14ac:dyDescent="0.25">
      <c r="A457" s="424"/>
      <c r="B457" s="23"/>
      <c r="C457" s="23"/>
      <c r="D457" s="23"/>
    </row>
    <row r="458" spans="1:4" s="22" customFormat="1" hidden="1" x14ac:dyDescent="0.25">
      <c r="A458" s="424"/>
      <c r="B458" s="23"/>
      <c r="C458" s="23"/>
      <c r="D458" s="23"/>
    </row>
    <row r="459" spans="1:4" s="22" customFormat="1" hidden="1" x14ac:dyDescent="0.25">
      <c r="A459" s="424"/>
      <c r="B459" s="23"/>
      <c r="C459" s="23"/>
      <c r="D459" s="23"/>
    </row>
    <row r="460" spans="1:4" s="22" customFormat="1" hidden="1" x14ac:dyDescent="0.25">
      <c r="A460" s="424"/>
      <c r="B460" s="23"/>
      <c r="C460" s="23"/>
      <c r="D460" s="23"/>
    </row>
    <row r="461" spans="1:4" s="22" customFormat="1" hidden="1" x14ac:dyDescent="0.25">
      <c r="A461" s="424"/>
      <c r="B461" s="23"/>
      <c r="C461" s="23"/>
      <c r="D461" s="23"/>
    </row>
    <row r="462" spans="1:4" s="22" customFormat="1" hidden="1" x14ac:dyDescent="0.25">
      <c r="A462" s="424"/>
      <c r="B462" s="23"/>
      <c r="C462" s="23"/>
      <c r="D462" s="23"/>
    </row>
    <row r="463" spans="1:4" s="22" customFormat="1" hidden="1" x14ac:dyDescent="0.25">
      <c r="A463" s="424"/>
      <c r="B463" s="23"/>
      <c r="C463" s="23"/>
      <c r="D463" s="23"/>
    </row>
    <row r="464" spans="1:4" s="22" customFormat="1" hidden="1" x14ac:dyDescent="0.25">
      <c r="A464" s="424"/>
      <c r="B464" s="23"/>
      <c r="C464" s="23"/>
      <c r="D464" s="23"/>
    </row>
    <row r="465" spans="1:4" s="22" customFormat="1" hidden="1" x14ac:dyDescent="0.25">
      <c r="A465" s="424"/>
      <c r="B465" s="23"/>
      <c r="C465" s="23"/>
      <c r="D465" s="23"/>
    </row>
    <row r="466" spans="1:4" s="22" customFormat="1" hidden="1" x14ac:dyDescent="0.25">
      <c r="A466" s="424"/>
      <c r="B466" s="23"/>
      <c r="C466" s="23"/>
      <c r="D466" s="23"/>
    </row>
    <row r="467" spans="1:4" s="22" customFormat="1" hidden="1" x14ac:dyDescent="0.25">
      <c r="A467" s="424"/>
      <c r="B467" s="23"/>
      <c r="C467" s="23"/>
      <c r="D467" s="23"/>
    </row>
    <row r="468" spans="1:4" s="22" customFormat="1" hidden="1" x14ac:dyDescent="0.25">
      <c r="A468" s="424"/>
      <c r="B468" s="23"/>
      <c r="C468" s="23"/>
      <c r="D468" s="23"/>
    </row>
    <row r="469" spans="1:4" s="22" customFormat="1" hidden="1" x14ac:dyDescent="0.25">
      <c r="A469" s="424"/>
      <c r="B469" s="23"/>
      <c r="C469" s="23"/>
      <c r="D469" s="23"/>
    </row>
    <row r="470" spans="1:4" s="22" customFormat="1" hidden="1" x14ac:dyDescent="0.25">
      <c r="A470" s="424"/>
      <c r="B470" s="23"/>
      <c r="C470" s="23"/>
      <c r="D470" s="23"/>
    </row>
    <row r="471" spans="1:4" s="22" customFormat="1" hidden="1" x14ac:dyDescent="0.25">
      <c r="A471" s="424"/>
      <c r="B471" s="23"/>
      <c r="C471" s="23"/>
      <c r="D471" s="23"/>
    </row>
    <row r="472" spans="1:4" s="22" customFormat="1" hidden="1" x14ac:dyDescent="0.25">
      <c r="A472" s="424"/>
      <c r="B472" s="23"/>
      <c r="C472" s="23"/>
      <c r="D472" s="23"/>
    </row>
    <row r="473" spans="1:4" s="22" customFormat="1" hidden="1" x14ac:dyDescent="0.25">
      <c r="A473" s="424"/>
      <c r="B473" s="23"/>
      <c r="C473" s="23"/>
      <c r="D473" s="23"/>
    </row>
    <row r="474" spans="1:4" s="22" customFormat="1" hidden="1" x14ac:dyDescent="0.25">
      <c r="A474" s="424"/>
      <c r="B474" s="23"/>
      <c r="C474" s="23"/>
      <c r="D474" s="23"/>
    </row>
    <row r="475" spans="1:4" s="22" customFormat="1" hidden="1" x14ac:dyDescent="0.25">
      <c r="A475" s="424"/>
      <c r="B475" s="23"/>
      <c r="C475" s="23"/>
      <c r="D475" s="23"/>
    </row>
    <row r="476" spans="1:4" s="22" customFormat="1" hidden="1" x14ac:dyDescent="0.25">
      <c r="A476" s="424"/>
      <c r="B476" s="23"/>
      <c r="C476" s="23"/>
      <c r="D476" s="23"/>
    </row>
    <row r="477" spans="1:4" s="22" customFormat="1" hidden="1" x14ac:dyDescent="0.25">
      <c r="A477" s="424"/>
      <c r="B477" s="23"/>
      <c r="C477" s="23"/>
      <c r="D477" s="23"/>
    </row>
    <row r="478" spans="1:4" s="22" customFormat="1" hidden="1" x14ac:dyDescent="0.25">
      <c r="A478" s="424"/>
      <c r="B478" s="23"/>
      <c r="C478" s="23"/>
      <c r="D478" s="23"/>
    </row>
    <row r="479" spans="1:4" s="22" customFormat="1" hidden="1" x14ac:dyDescent="0.25">
      <c r="A479" s="424"/>
      <c r="B479" s="23"/>
      <c r="C479" s="23"/>
      <c r="D479" s="23"/>
    </row>
    <row r="480" spans="1:4" s="22" customFormat="1" hidden="1" x14ac:dyDescent="0.25">
      <c r="A480" s="424"/>
      <c r="B480" s="23"/>
      <c r="C480" s="23"/>
      <c r="D480" s="23"/>
    </row>
    <row r="481" spans="1:4" s="22" customFormat="1" hidden="1" x14ac:dyDescent="0.25">
      <c r="A481" s="424"/>
      <c r="B481" s="23"/>
      <c r="C481" s="23"/>
      <c r="D481" s="23"/>
    </row>
    <row r="482" spans="1:4" s="22" customFormat="1" hidden="1" x14ac:dyDescent="0.25">
      <c r="A482" s="424"/>
      <c r="B482" s="23"/>
      <c r="C482" s="23"/>
      <c r="D482" s="23"/>
    </row>
    <row r="483" spans="1:4" s="22" customFormat="1" hidden="1" x14ac:dyDescent="0.25">
      <c r="A483" s="424"/>
      <c r="B483" s="23"/>
      <c r="C483" s="23"/>
      <c r="D483" s="23"/>
    </row>
    <row r="484" spans="1:4" s="22" customFormat="1" hidden="1" x14ac:dyDescent="0.25">
      <c r="A484" s="424"/>
      <c r="B484" s="23"/>
      <c r="C484" s="23"/>
      <c r="D484" s="23"/>
    </row>
    <row r="485" spans="1:4" s="22" customFormat="1" hidden="1" x14ac:dyDescent="0.25">
      <c r="A485" s="424"/>
      <c r="B485" s="23"/>
      <c r="C485" s="23"/>
      <c r="D485" s="23"/>
    </row>
    <row r="486" spans="1:4" s="22" customFormat="1" hidden="1" x14ac:dyDescent="0.25">
      <c r="A486" s="424"/>
      <c r="B486" s="23"/>
      <c r="C486" s="23"/>
      <c r="D486" s="23"/>
    </row>
    <row r="487" spans="1:4" s="22" customFormat="1" hidden="1" x14ac:dyDescent="0.25">
      <c r="A487" s="424"/>
      <c r="B487" s="23"/>
      <c r="C487" s="23"/>
      <c r="D487" s="23"/>
    </row>
    <row r="488" spans="1:4" s="22" customFormat="1" hidden="1" x14ac:dyDescent="0.25">
      <c r="A488" s="424"/>
      <c r="B488" s="23"/>
      <c r="C488" s="23"/>
      <c r="D488" s="23"/>
    </row>
    <row r="489" spans="1:4" s="22" customFormat="1" hidden="1" x14ac:dyDescent="0.25">
      <c r="A489" s="424"/>
      <c r="B489" s="23"/>
      <c r="C489" s="23"/>
      <c r="D489" s="23"/>
    </row>
    <row r="490" spans="1:4" s="22" customFormat="1" hidden="1" x14ac:dyDescent="0.25">
      <c r="A490" s="424"/>
      <c r="B490" s="23"/>
      <c r="C490" s="23"/>
      <c r="D490" s="23"/>
    </row>
    <row r="491" spans="1:4" s="22" customFormat="1" hidden="1" x14ac:dyDescent="0.25">
      <c r="A491" s="424"/>
      <c r="B491" s="23"/>
      <c r="C491" s="23"/>
      <c r="D491" s="23"/>
    </row>
    <row r="492" spans="1:4" s="22" customFormat="1" hidden="1" x14ac:dyDescent="0.25">
      <c r="A492" s="424"/>
      <c r="B492" s="23"/>
      <c r="C492" s="23"/>
      <c r="D492" s="23"/>
    </row>
    <row r="493" spans="1:4" s="22" customFormat="1" hidden="1" x14ac:dyDescent="0.25">
      <c r="A493" s="424"/>
      <c r="B493" s="23"/>
      <c r="C493" s="23"/>
      <c r="D493" s="23"/>
    </row>
    <row r="494" spans="1:4" s="22" customFormat="1" hidden="1" x14ac:dyDescent="0.25">
      <c r="A494" s="424"/>
      <c r="B494" s="23"/>
      <c r="C494" s="23"/>
      <c r="D494" s="23"/>
    </row>
    <row r="495" spans="1:4" s="22" customFormat="1" hidden="1" x14ac:dyDescent="0.25">
      <c r="A495" s="424"/>
      <c r="B495" s="23"/>
      <c r="C495" s="23"/>
      <c r="D495" s="23"/>
    </row>
    <row r="496" spans="1:4" s="22" customFormat="1" hidden="1" x14ac:dyDescent="0.25">
      <c r="A496" s="424"/>
      <c r="B496" s="23"/>
      <c r="C496" s="23"/>
      <c r="D496" s="23"/>
    </row>
    <row r="497" spans="1:4" s="22" customFormat="1" hidden="1" x14ac:dyDescent="0.25">
      <c r="A497" s="424"/>
      <c r="B497" s="23"/>
      <c r="C497" s="23"/>
      <c r="D497" s="23"/>
    </row>
    <row r="498" spans="1:4" s="22" customFormat="1" hidden="1" x14ac:dyDescent="0.25">
      <c r="A498" s="424"/>
      <c r="B498" s="23"/>
      <c r="C498" s="23"/>
      <c r="D498" s="23"/>
    </row>
    <row r="499" spans="1:4" s="22" customFormat="1" hidden="1" x14ac:dyDescent="0.25">
      <c r="A499" s="424"/>
      <c r="B499" s="23"/>
      <c r="C499" s="23"/>
      <c r="D499" s="23"/>
    </row>
    <row r="500" spans="1:4" s="22" customFormat="1" hidden="1" x14ac:dyDescent="0.25">
      <c r="A500" s="424"/>
      <c r="B500" s="23"/>
      <c r="C500" s="23"/>
      <c r="D500" s="23"/>
    </row>
    <row r="501" spans="1:4" s="22" customFormat="1" hidden="1" x14ac:dyDescent="0.25">
      <c r="A501" s="424"/>
      <c r="B501" s="23"/>
      <c r="C501" s="23"/>
      <c r="D501" s="23"/>
    </row>
    <row r="502" spans="1:4" s="22" customFormat="1" hidden="1" x14ac:dyDescent="0.25">
      <c r="A502" s="424"/>
      <c r="B502" s="23"/>
      <c r="C502" s="23"/>
      <c r="D502" s="23"/>
    </row>
    <row r="503" spans="1:4" s="22" customFormat="1" hidden="1" x14ac:dyDescent="0.25">
      <c r="A503" s="424"/>
      <c r="B503" s="23"/>
      <c r="C503" s="23"/>
      <c r="D503" s="23"/>
    </row>
    <row r="504" spans="1:4" s="22" customFormat="1" hidden="1" x14ac:dyDescent="0.25">
      <c r="A504" s="424"/>
      <c r="B504" s="23"/>
      <c r="C504" s="23"/>
      <c r="D504" s="23"/>
    </row>
    <row r="505" spans="1:4" s="22" customFormat="1" hidden="1" x14ac:dyDescent="0.25">
      <c r="A505" s="424"/>
      <c r="B505" s="23"/>
      <c r="C505" s="23"/>
      <c r="D505" s="23"/>
    </row>
    <row r="506" spans="1:4" s="22" customFormat="1" hidden="1" x14ac:dyDescent="0.25">
      <c r="A506" s="424"/>
      <c r="B506" s="23"/>
      <c r="C506" s="23"/>
      <c r="D506" s="23"/>
    </row>
    <row r="507" spans="1:4" s="22" customFormat="1" hidden="1" x14ac:dyDescent="0.25">
      <c r="A507" s="424"/>
      <c r="B507" s="23"/>
      <c r="C507" s="23"/>
      <c r="D507" s="23"/>
    </row>
    <row r="508" spans="1:4" s="22" customFormat="1" hidden="1" x14ac:dyDescent="0.25">
      <c r="A508" s="424"/>
      <c r="B508" s="23"/>
      <c r="C508" s="23"/>
      <c r="D508" s="23"/>
    </row>
    <row r="509" spans="1:4" s="22" customFormat="1" hidden="1" x14ac:dyDescent="0.25">
      <c r="A509" s="424"/>
      <c r="B509" s="23"/>
      <c r="C509" s="23"/>
      <c r="D509" s="23"/>
    </row>
    <row r="510" spans="1:4" s="22" customFormat="1" hidden="1" x14ac:dyDescent="0.25">
      <c r="A510" s="424"/>
      <c r="B510" s="23"/>
      <c r="C510" s="23"/>
      <c r="D510" s="23"/>
    </row>
    <row r="511" spans="1:4" s="18" customFormat="1" hidden="1" x14ac:dyDescent="0.25">
      <c r="A511" s="424"/>
      <c r="B511" s="20"/>
      <c r="C511" s="20"/>
      <c r="D511" s="20"/>
    </row>
    <row r="512" spans="1:4" s="18" customFormat="1" hidden="1" x14ac:dyDescent="0.25">
      <c r="A512" s="424"/>
      <c r="B512" s="20"/>
      <c r="C512" s="20"/>
      <c r="D512" s="20"/>
    </row>
    <row r="513" spans="1:4" s="18" customFormat="1" hidden="1" x14ac:dyDescent="0.25">
      <c r="A513" s="424"/>
      <c r="B513" s="20"/>
      <c r="C513" s="20"/>
      <c r="D513" s="20"/>
    </row>
    <row r="514" spans="1:4" s="18" customFormat="1" hidden="1" x14ac:dyDescent="0.25">
      <c r="A514" s="424"/>
      <c r="B514" s="20"/>
      <c r="C514" s="20"/>
      <c r="D514" s="20"/>
    </row>
    <row r="515" spans="1:4" s="18" customFormat="1" hidden="1" x14ac:dyDescent="0.25">
      <c r="A515" s="424"/>
      <c r="B515" s="20"/>
      <c r="C515" s="20"/>
      <c r="D515" s="20"/>
    </row>
    <row r="516" spans="1:4" s="18" customFormat="1" hidden="1" x14ac:dyDescent="0.25">
      <c r="A516" s="424"/>
      <c r="B516" s="20"/>
      <c r="C516" s="20"/>
      <c r="D516" s="20"/>
    </row>
    <row r="517" spans="1:4" s="18" customFormat="1" hidden="1" x14ac:dyDescent="0.25">
      <c r="A517" s="424"/>
      <c r="B517" s="20"/>
      <c r="C517" s="20"/>
      <c r="D517" s="20"/>
    </row>
    <row r="518" spans="1:4" hidden="1" x14ac:dyDescent="0.25">
      <c r="B518" s="21"/>
      <c r="C518" s="21"/>
      <c r="D518" s="21"/>
    </row>
  </sheetData>
  <sheetProtection algorithmName="SHA-512" hashValue="k+1ujKeKyvd5h+sqdKo9fLTBFx6nSx0IqUizuP2PF5rrbfyYD6ZNoX4dBOJhEVg3ZusRke2n6cfVlgPuQWht2w==" saltValue="VElgp/tbsyoiTdpNSDUOYg==" spinCount="100000" sheet="1" objects="1" scenarios="1"/>
  <mergeCells count="3">
    <mergeCell ref="B2:B3"/>
    <mergeCell ref="C2:D2"/>
    <mergeCell ref="C3:D3"/>
  </mergeCells>
  <dataValidations disablePrompts="1" count="2">
    <dataValidation type="list" allowBlank="1" showInputMessage="1" showErrorMessage="1" error="Επιλογή από την αναπτυσσόμενη λίστα" sqref="D5:D53">
      <formula1>"Αμειβόμενο,Μη Αμειβόμενο"</formula1>
    </dataValidation>
    <dataValidation type="list" allowBlank="1" showInputMessage="1" showErrorMessage="1" sqref="D4">
      <formula1>"Αμειβόμενο,Μη Αμειβόμενο"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4294967294" verticalDpi="4294967294" r:id="rId1"/>
  <rowBreaks count="1" manualBreakCount="1">
    <brk id="28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I1161"/>
  <sheetViews>
    <sheetView view="pageBreakPreview" topLeftCell="A3" zoomScale="70" zoomScaleNormal="70" zoomScaleSheetLayoutView="70" workbookViewId="0">
      <selection activeCell="I15" sqref="I15"/>
    </sheetView>
  </sheetViews>
  <sheetFormatPr defaultColWidth="0" defaultRowHeight="15" zeroHeight="1" x14ac:dyDescent="0.25"/>
  <cols>
    <col min="1" max="1" width="4.7109375" style="2" bestFit="1" customWidth="1"/>
    <col min="2" max="2" width="23.7109375" style="2" customWidth="1"/>
    <col min="3" max="3" width="35.85546875" style="2" customWidth="1"/>
    <col min="4" max="4" width="40.28515625" style="2" customWidth="1"/>
    <col min="5" max="5" width="16.28515625" style="416" customWidth="1"/>
    <col min="6" max="6" width="13.140625" style="2" customWidth="1"/>
    <col min="7" max="7" width="22.140625" style="2" customWidth="1"/>
    <col min="8" max="8" width="19.42578125" style="2" customWidth="1"/>
    <col min="9" max="9" width="17.85546875" style="417" customWidth="1"/>
    <col min="10" max="10" width="21.5703125" style="417" customWidth="1"/>
    <col min="11" max="11" width="23.140625" style="418" customWidth="1"/>
    <col min="12" max="12" width="19.7109375" style="417" customWidth="1"/>
    <col min="13" max="13" width="21.42578125" style="418" customWidth="1"/>
    <col min="14" max="14" width="20.28515625" style="417" customWidth="1"/>
    <col min="15" max="15" width="46.5703125" style="2" customWidth="1"/>
    <col min="16" max="27" width="9.140625" style="2" hidden="1" customWidth="1"/>
    <col min="28" max="28" width="67.140625" style="2" hidden="1" customWidth="1"/>
    <col min="29" max="29" width="15.7109375" style="2" hidden="1" customWidth="1"/>
    <col min="30" max="31" width="9.140625" style="2" hidden="1" customWidth="1"/>
    <col min="32" max="32" width="52.85546875" style="2" hidden="1" customWidth="1"/>
    <col min="33" max="51" width="9.140625" style="2" hidden="1" customWidth="1"/>
    <col min="52" max="52" width="9.140625" style="419" hidden="1" customWidth="1"/>
    <col min="53" max="53" width="27" style="419" hidden="1" customWidth="1"/>
    <col min="54" max="54" width="9.140625" style="419" hidden="1" customWidth="1"/>
    <col min="55" max="55" width="49.7109375" style="419" hidden="1" customWidth="1"/>
    <col min="56" max="61" width="9.140625" style="2" hidden="1" customWidth="1"/>
    <col min="62" max="347" width="0" style="2" hidden="1" customWidth="1"/>
    <col min="348" max="16384" width="9.140625" style="2" hidden="1"/>
  </cols>
  <sheetData>
    <row r="1" spans="1:347" ht="24.75" customHeight="1" thickTop="1" x14ac:dyDescent="0.25">
      <c r="A1" s="366" t="s">
        <v>41</v>
      </c>
      <c r="B1" s="367"/>
      <c r="C1" s="368"/>
      <c r="D1" s="368"/>
      <c r="E1" s="368"/>
      <c r="F1" s="368"/>
      <c r="G1" s="368"/>
      <c r="H1" s="368"/>
      <c r="I1" s="369"/>
      <c r="J1" s="369"/>
      <c r="K1" s="370"/>
      <c r="L1" s="371"/>
      <c r="M1" s="487" t="s">
        <v>16</v>
      </c>
      <c r="N1" s="488"/>
      <c r="O1" s="48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90" t="s">
        <v>7</v>
      </c>
      <c r="AB1" s="372" t="s">
        <v>37</v>
      </c>
      <c r="AC1" s="492" t="s">
        <v>78</v>
      </c>
      <c r="AD1" s="8"/>
      <c r="AE1" s="8"/>
      <c r="AF1" s="373" t="str">
        <f>+C2</f>
        <v>Κατηγορία Μέλους
 (drop down list)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374"/>
      <c r="BA1" s="374"/>
      <c r="BB1" s="374"/>
      <c r="BC1" s="374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</row>
    <row r="2" spans="1:347" ht="53.25" customHeight="1" x14ac:dyDescent="0.25">
      <c r="A2" s="494" t="s">
        <v>7</v>
      </c>
      <c r="B2" s="495" t="s">
        <v>19</v>
      </c>
      <c r="C2" s="496" t="s">
        <v>214</v>
      </c>
      <c r="D2" s="496" t="s">
        <v>204</v>
      </c>
      <c r="E2" s="499" t="s">
        <v>40</v>
      </c>
      <c r="F2" s="495" t="s">
        <v>36</v>
      </c>
      <c r="G2" s="495" t="s">
        <v>98</v>
      </c>
      <c r="H2" s="495"/>
      <c r="I2" s="507" t="s">
        <v>215</v>
      </c>
      <c r="J2" s="508" t="s">
        <v>133</v>
      </c>
      <c r="K2" s="511" t="s">
        <v>216</v>
      </c>
      <c r="L2" s="512" t="s">
        <v>99</v>
      </c>
      <c r="M2" s="503" t="s">
        <v>144</v>
      </c>
      <c r="N2" s="504" t="s">
        <v>100</v>
      </c>
      <c r="O2" s="500" t="s">
        <v>45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491"/>
      <c r="AB2" s="372" t="s">
        <v>77</v>
      </c>
      <c r="AC2" s="493"/>
      <c r="AD2" s="8"/>
      <c r="AE2" s="8"/>
      <c r="AF2" s="375" t="s">
        <v>130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374"/>
      <c r="BA2" s="374"/>
      <c r="BB2" s="374"/>
      <c r="BC2" s="374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</row>
    <row r="3" spans="1:347" ht="15.75" x14ac:dyDescent="0.25">
      <c r="A3" s="494"/>
      <c r="B3" s="495"/>
      <c r="C3" s="497"/>
      <c r="D3" s="498"/>
      <c r="E3" s="499"/>
      <c r="F3" s="495"/>
      <c r="G3" s="501" t="s">
        <v>143</v>
      </c>
      <c r="H3" s="502"/>
      <c r="I3" s="507"/>
      <c r="J3" s="509"/>
      <c r="K3" s="511"/>
      <c r="L3" s="512"/>
      <c r="M3" s="503"/>
      <c r="N3" s="504"/>
      <c r="O3" s="50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76"/>
      <c r="AB3" s="372"/>
      <c r="AC3" s="377"/>
      <c r="AD3" s="8"/>
      <c r="AE3" s="8"/>
      <c r="AF3" s="375" t="s">
        <v>129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374"/>
      <c r="BA3" s="374"/>
      <c r="BB3" s="374"/>
      <c r="BC3" s="374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</row>
    <row r="4" spans="1:347" ht="33.75" customHeight="1" x14ac:dyDescent="0.25">
      <c r="A4" s="494"/>
      <c r="B4" s="495"/>
      <c r="C4" s="498"/>
      <c r="D4" s="378" t="s">
        <v>203</v>
      </c>
      <c r="E4" s="499"/>
      <c r="F4" s="495"/>
      <c r="G4" s="379" t="s">
        <v>20</v>
      </c>
      <c r="H4" s="379" t="s">
        <v>21</v>
      </c>
      <c r="I4" s="507"/>
      <c r="J4" s="510"/>
      <c r="K4" s="511"/>
      <c r="L4" s="512"/>
      <c r="M4" s="503"/>
      <c r="N4" s="504"/>
      <c r="O4" s="50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80">
        <f>+'[1]Φ2. ΜΕΛΗ ΟΜΑΔΑΣ'!A3</f>
        <v>1</v>
      </c>
      <c r="AB4" s="381" t="str">
        <f>IF('[1]Φ2. ΜΕΛΗ ΟΜΑΔΑΣ'!B3="","",('[1]Φ2. ΜΕΛΗ ΟΜΑΔΑΣ'!B3))</f>
        <v/>
      </c>
      <c r="AC4" s="382">
        <f>+'[1]Φ2. ΜΕΛΗ ΟΜΑΔΑΣ'!C3</f>
        <v>0</v>
      </c>
      <c r="AD4" s="8"/>
      <c r="AE4" s="8"/>
      <c r="AF4" s="375" t="s">
        <v>131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374"/>
      <c r="BA4" s="374"/>
      <c r="BB4" s="374"/>
      <c r="BC4" s="374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</row>
    <row r="5" spans="1:347" s="392" customFormat="1" ht="22.15" customHeight="1" x14ac:dyDescent="0.25">
      <c r="A5" s="505" t="s">
        <v>76</v>
      </c>
      <c r="B5" s="506"/>
      <c r="C5" s="506"/>
      <c r="D5" s="506"/>
      <c r="E5" s="506"/>
      <c r="F5" s="506"/>
      <c r="G5" s="506"/>
      <c r="H5" s="506"/>
      <c r="I5" s="383">
        <f t="shared" ref="I5:N5" si="0">SUM(I6:I105)</f>
        <v>0</v>
      </c>
      <c r="J5" s="384">
        <f t="shared" si="0"/>
        <v>0</v>
      </c>
      <c r="K5" s="385">
        <f>SUM(K6:K105)</f>
        <v>0</v>
      </c>
      <c r="L5" s="386">
        <f t="shared" si="0"/>
        <v>0</v>
      </c>
      <c r="M5" s="387">
        <f t="shared" si="0"/>
        <v>0</v>
      </c>
      <c r="N5" s="388">
        <f t="shared" si="0"/>
        <v>0</v>
      </c>
      <c r="O5" s="389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80">
        <f>+'[1]Φ2. ΜΕΛΗ ΟΜΑΔΑΣ'!A4</f>
        <v>2</v>
      </c>
      <c r="AB5" s="381" t="str">
        <f>IF('[1]Φ2. ΜΕΛΗ ΟΜΑΔΑΣ'!B4="","",('[1]Φ2. ΜΕΛΗ ΟΜΑΔΑΣ'!B4))</f>
        <v/>
      </c>
      <c r="AC5" s="382">
        <f>+'[1]Φ2. ΜΕΛΗ ΟΜΑΔΑΣ'!C4</f>
        <v>0</v>
      </c>
      <c r="AD5" s="8"/>
      <c r="AE5" s="8"/>
      <c r="AF5" s="375" t="s">
        <v>128</v>
      </c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1"/>
      <c r="BA5" s="391"/>
      <c r="BB5" s="391"/>
      <c r="BC5" s="391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  <c r="FL5" s="390"/>
      <c r="FM5" s="390"/>
      <c r="FN5" s="390"/>
      <c r="FO5" s="390"/>
      <c r="FP5" s="390"/>
      <c r="FQ5" s="390"/>
      <c r="FR5" s="390"/>
      <c r="FS5" s="390"/>
      <c r="FT5" s="390"/>
      <c r="FU5" s="390"/>
      <c r="FV5" s="390"/>
      <c r="FW5" s="390"/>
      <c r="FX5" s="390"/>
      <c r="FY5" s="390"/>
      <c r="FZ5" s="390"/>
      <c r="GA5" s="390"/>
      <c r="GB5" s="390"/>
      <c r="GC5" s="390"/>
      <c r="GD5" s="390"/>
      <c r="GE5" s="390"/>
      <c r="GF5" s="390"/>
      <c r="GG5" s="390"/>
      <c r="GH5" s="390"/>
      <c r="GI5" s="390"/>
      <c r="GJ5" s="390"/>
      <c r="GK5" s="390"/>
      <c r="GL5" s="390"/>
      <c r="GM5" s="390"/>
      <c r="GN5" s="390"/>
      <c r="GO5" s="390"/>
      <c r="GP5" s="390"/>
      <c r="GQ5" s="390"/>
      <c r="GR5" s="390"/>
      <c r="GS5" s="390"/>
      <c r="GT5" s="390"/>
      <c r="GU5" s="390"/>
      <c r="GV5" s="390"/>
      <c r="GW5" s="390"/>
      <c r="GX5" s="390"/>
      <c r="GY5" s="390"/>
      <c r="GZ5" s="390"/>
      <c r="HA5" s="390"/>
      <c r="HB5" s="390"/>
      <c r="HC5" s="390"/>
      <c r="HD5" s="390"/>
      <c r="HE5" s="390"/>
      <c r="HF5" s="390"/>
      <c r="HG5" s="390"/>
      <c r="HH5" s="390"/>
      <c r="HI5" s="390"/>
      <c r="HJ5" s="390"/>
      <c r="HK5" s="390"/>
      <c r="HL5" s="390"/>
      <c r="HM5" s="390"/>
      <c r="HN5" s="390"/>
      <c r="HO5" s="390"/>
      <c r="HP5" s="390"/>
      <c r="HQ5" s="390"/>
      <c r="HR5" s="390"/>
      <c r="HS5" s="390"/>
      <c r="HT5" s="390"/>
      <c r="HU5" s="390"/>
      <c r="HV5" s="390"/>
      <c r="HW5" s="390"/>
      <c r="HX5" s="390"/>
      <c r="HY5" s="390"/>
      <c r="HZ5" s="390"/>
      <c r="IA5" s="390"/>
      <c r="IB5" s="390"/>
      <c r="IC5" s="390"/>
      <c r="ID5" s="390"/>
      <c r="IE5" s="390"/>
      <c r="IF5" s="390"/>
      <c r="IG5" s="390"/>
      <c r="IH5" s="390"/>
      <c r="II5" s="390"/>
      <c r="IJ5" s="390"/>
      <c r="IK5" s="390"/>
      <c r="IL5" s="390"/>
      <c r="IM5" s="390"/>
      <c r="IN5" s="390"/>
      <c r="IO5" s="390"/>
      <c r="IP5" s="390"/>
      <c r="IQ5" s="390"/>
      <c r="IR5" s="390"/>
      <c r="IS5" s="390"/>
      <c r="IT5" s="390"/>
      <c r="IU5" s="390"/>
      <c r="IV5" s="390"/>
      <c r="IW5" s="390"/>
      <c r="IX5" s="390"/>
      <c r="IY5" s="390"/>
      <c r="IZ5" s="390"/>
      <c r="JA5" s="390"/>
      <c r="JB5" s="390"/>
      <c r="JC5" s="390"/>
      <c r="JD5" s="390"/>
      <c r="JE5" s="390"/>
      <c r="JF5" s="390"/>
      <c r="JG5" s="390"/>
      <c r="JH5" s="390"/>
      <c r="JI5" s="390"/>
      <c r="JJ5" s="390"/>
      <c r="JK5" s="390"/>
      <c r="JL5" s="390"/>
      <c r="JM5" s="390"/>
      <c r="JN5" s="390"/>
      <c r="JO5" s="390"/>
      <c r="JP5" s="390"/>
      <c r="JQ5" s="390"/>
      <c r="JR5" s="390"/>
      <c r="JS5" s="390"/>
      <c r="JT5" s="390"/>
      <c r="JU5" s="390"/>
      <c r="JV5" s="390"/>
      <c r="JW5" s="390"/>
      <c r="JX5" s="390"/>
      <c r="JY5" s="390"/>
      <c r="JZ5" s="390"/>
      <c r="KA5" s="390"/>
      <c r="KB5" s="390"/>
      <c r="KC5" s="390"/>
      <c r="KD5" s="390"/>
      <c r="KE5" s="390"/>
      <c r="KF5" s="390"/>
      <c r="KG5" s="390"/>
      <c r="KH5" s="390"/>
      <c r="KI5" s="390"/>
      <c r="KJ5" s="390"/>
      <c r="KK5" s="390"/>
      <c r="KL5" s="390"/>
      <c r="KM5" s="390"/>
      <c r="KN5" s="390"/>
      <c r="KO5" s="390"/>
      <c r="KP5" s="390"/>
      <c r="KQ5" s="390"/>
      <c r="KR5" s="390"/>
      <c r="KS5" s="390"/>
      <c r="KT5" s="390"/>
      <c r="KU5" s="390"/>
      <c r="KV5" s="390"/>
      <c r="KW5" s="390"/>
      <c r="KX5" s="390"/>
      <c r="KY5" s="390"/>
      <c r="KZ5" s="390"/>
      <c r="LA5" s="390"/>
      <c r="LB5" s="390"/>
      <c r="LC5" s="390"/>
      <c r="LD5" s="390"/>
      <c r="LE5" s="390"/>
      <c r="LF5" s="390"/>
      <c r="LG5" s="390"/>
      <c r="LH5" s="390"/>
      <c r="LI5" s="390"/>
      <c r="LJ5" s="390"/>
      <c r="LK5" s="390"/>
      <c r="LL5" s="390"/>
      <c r="LM5" s="390"/>
      <c r="LN5" s="390"/>
      <c r="LO5" s="390"/>
      <c r="LP5" s="390"/>
      <c r="LQ5" s="390"/>
      <c r="LR5" s="390"/>
      <c r="LS5" s="390"/>
      <c r="LT5" s="390"/>
      <c r="LU5" s="390"/>
      <c r="LV5" s="390"/>
      <c r="LW5" s="390"/>
      <c r="LX5" s="390"/>
      <c r="LY5" s="390"/>
      <c r="LZ5" s="390"/>
      <c r="MA5" s="390"/>
      <c r="MB5" s="390"/>
      <c r="MC5" s="390"/>
      <c r="MD5" s="390"/>
      <c r="ME5" s="390"/>
      <c r="MF5" s="390"/>
      <c r="MG5" s="390"/>
      <c r="MH5" s="390"/>
      <c r="MI5" s="390"/>
    </row>
    <row r="6" spans="1:347" ht="31.9" customHeight="1" x14ac:dyDescent="0.25">
      <c r="A6" s="393">
        <v>1</v>
      </c>
      <c r="B6" s="394" t="s">
        <v>28</v>
      </c>
      <c r="C6" s="439" t="s">
        <v>130</v>
      </c>
      <c r="D6" s="27"/>
      <c r="E6" s="28"/>
      <c r="F6" s="28"/>
      <c r="G6" s="441"/>
      <c r="H6" s="441"/>
      <c r="I6" s="25"/>
      <c r="J6" s="25"/>
      <c r="K6" s="395">
        <f>SUMIF('Φ4. ΔΗΛΩΘΕΙΣΕΣ ΔΑΠΑΝΕΣ'!$AA$3:$AA$1005,D6,'Φ4. ΔΗΛΩΘΕΙΣΕΣ ΔΑΠΑΝΕΣ'!$AB$3:$AB$1005)</f>
        <v>0</v>
      </c>
      <c r="L6" s="396">
        <f>SUMIF('Φ4. ΔΗΛΩΘΕΙΣΕΣ ΔΑΠΑΝΕΣ'!$AA$3:$AA$1005,D6,'Φ4. ΔΗΛΩΘΕΙΣΕΣ ΔΑΠΑΝΕΣ'!$Z$3:$Z$1005)</f>
        <v>0</v>
      </c>
      <c r="M6" s="397">
        <f>SUMIF('Φ4. ΔΗΛΩΘΕΙΣΕΣ ΔΑΠΑΝΕΣ'!$AA$3:$AA$1005,D6,'Φ4. ΔΗΛΩΘΕΙΣΕΣ ΔΑΠΑΝΕΣ'!$AD$3:$AD$1005)</f>
        <v>0</v>
      </c>
      <c r="N6" s="398">
        <f>SUMIF('Φ4. ΔΗΛΩΘΕΙΣΕΣ ΔΑΠΑΝΕΣ'!$AA$3:$AA$1005,D6,'Φ4. ΔΗΛΩΘΕΙΣΕΣ ΔΑΠΑΝΕΣ'!$AC$3:$AC$1005)</f>
        <v>0</v>
      </c>
      <c r="O6" s="399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80">
        <f>+'[1]Φ2. ΜΕΛΗ ΟΜΑΔΑΣ'!A5</f>
        <v>3</v>
      </c>
      <c r="AB6" s="381" t="str">
        <f>IF('[1]Φ2. ΜΕΛΗ ΟΜΑΔΑΣ'!B5="","",('[1]Φ2. ΜΕΛΗ ΟΜΑΔΑΣ'!B5))</f>
        <v/>
      </c>
      <c r="AC6" s="382">
        <f>+'[1]Φ2. ΜΕΛΗ ΟΜΑΔΑΣ'!C5</f>
        <v>0</v>
      </c>
      <c r="AD6" s="8"/>
      <c r="AE6" s="8"/>
      <c r="AF6" s="375" t="s">
        <v>172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374"/>
      <c r="BA6" s="374"/>
      <c r="BB6" s="374"/>
      <c r="BC6" s="374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</row>
    <row r="7" spans="1:347" ht="31.9" customHeight="1" x14ac:dyDescent="0.25">
      <c r="A7" s="393">
        <f>+A6+1</f>
        <v>2</v>
      </c>
      <c r="B7" s="394" t="s">
        <v>28</v>
      </c>
      <c r="C7" s="26"/>
      <c r="D7" s="27"/>
      <c r="E7" s="28"/>
      <c r="F7" s="28"/>
      <c r="G7" s="441"/>
      <c r="H7" s="441"/>
      <c r="I7" s="25"/>
      <c r="J7" s="25"/>
      <c r="K7" s="395">
        <f>SUMIF('Φ4. ΔΗΛΩΘΕΙΣΕΣ ΔΑΠΑΝΕΣ'!$AA$3:$AA$1005,D7,'Φ4. ΔΗΛΩΘΕΙΣΕΣ ΔΑΠΑΝΕΣ'!$AB$3:$AB$1005)</f>
        <v>0</v>
      </c>
      <c r="L7" s="396">
        <f>SUMIF('Φ4. ΔΗΛΩΘΕΙΣΕΣ ΔΑΠΑΝΕΣ'!$AA$3:$AA$1005,D7,'Φ4. ΔΗΛΩΘΕΙΣΕΣ ΔΑΠΑΝΕΣ'!$Z$3:$Z$1005)</f>
        <v>0</v>
      </c>
      <c r="M7" s="397">
        <f>SUMIF('Φ4. ΔΗΛΩΘΕΙΣΕΣ ΔΑΠΑΝΕΣ'!$AA$3:$AA$1005,D7,'Φ4. ΔΗΛΩΘΕΙΣΕΣ ΔΑΠΑΝΕΣ'!$AD$3:$AD$1005)</f>
        <v>0</v>
      </c>
      <c r="N7" s="398">
        <f>SUMIF('Φ4. ΔΗΛΩΘΕΙΣΕΣ ΔΑΠΑΝΕΣ'!$AA$3:$AA$1005,D7,'Φ4. ΔΗΛΩΘΕΙΣΕΣ ΔΑΠΑΝΕΣ'!$AC$3:$AC$1005)</f>
        <v>0</v>
      </c>
      <c r="O7" s="39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80">
        <f>+'[1]Φ2. ΜΕΛΗ ΟΜΑΔΑΣ'!A6</f>
        <v>4</v>
      </c>
      <c r="AB7" s="381" t="str">
        <f>IF('[1]Φ2. ΜΕΛΗ ΟΜΑΔΑΣ'!B6="","",('[1]Φ2. ΜΕΛΗ ΟΜΑΔΑΣ'!B6))</f>
        <v/>
      </c>
      <c r="AC7" s="382">
        <f>+'[1]Φ2. ΜΕΛΗ ΟΜΑΔΑΣ'!C6</f>
        <v>0</v>
      </c>
      <c r="AD7" s="8"/>
      <c r="AE7" s="8"/>
      <c r="AF7" s="400" t="s">
        <v>173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374"/>
      <c r="BA7" s="374"/>
      <c r="BB7" s="374"/>
      <c r="BC7" s="374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</row>
    <row r="8" spans="1:347" ht="31.9" customHeight="1" x14ac:dyDescent="0.25">
      <c r="A8" s="393">
        <f t="shared" ref="A8:A71" si="1">+A7+1</f>
        <v>3</v>
      </c>
      <c r="B8" s="394" t="s">
        <v>28</v>
      </c>
      <c r="C8" s="26"/>
      <c r="D8" s="27"/>
      <c r="E8" s="28"/>
      <c r="F8" s="28"/>
      <c r="G8" s="441"/>
      <c r="H8" s="441"/>
      <c r="I8" s="25"/>
      <c r="J8" s="25"/>
      <c r="K8" s="395">
        <f>SUMIF('Φ4. ΔΗΛΩΘΕΙΣΕΣ ΔΑΠΑΝΕΣ'!$AA$3:$AA$1005,D8,'Φ4. ΔΗΛΩΘΕΙΣΕΣ ΔΑΠΑΝΕΣ'!$AB$3:$AB$1005)</f>
        <v>0</v>
      </c>
      <c r="L8" s="396">
        <f>SUMIF('Φ4. ΔΗΛΩΘΕΙΣΕΣ ΔΑΠΑΝΕΣ'!$AA$3:$AA$1005,D8,'Φ4. ΔΗΛΩΘΕΙΣΕΣ ΔΑΠΑΝΕΣ'!$Z$3:$Z$1005)</f>
        <v>0</v>
      </c>
      <c r="M8" s="397">
        <f>SUMIF('Φ4. ΔΗΛΩΘΕΙΣΕΣ ΔΑΠΑΝΕΣ'!$AA$3:$AA$1005,D8,'Φ4. ΔΗΛΩΘΕΙΣΕΣ ΔΑΠΑΝΕΣ'!$AD$3:$AD$1005)</f>
        <v>0</v>
      </c>
      <c r="N8" s="398">
        <f>SUMIF('Φ4. ΔΗΛΩΘΕΙΣΕΣ ΔΑΠΑΝΕΣ'!$AA$3:$AA$1005,D8,'Φ4. ΔΗΛΩΘΕΙΣΕΣ ΔΑΠΑΝΕΣ'!$AC$3:$AC$1005)</f>
        <v>0</v>
      </c>
      <c r="O8" s="39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380">
        <f>+'[1]Φ2. ΜΕΛΗ ΟΜΑΔΑΣ'!A7</f>
        <v>5</v>
      </c>
      <c r="AB8" s="381" t="str">
        <f>IF('[1]Φ2. ΜΕΛΗ ΟΜΑΔΑΣ'!B7="","",('[1]Φ2. ΜΕΛΗ ΟΜΑΔΑΣ'!B7))</f>
        <v/>
      </c>
      <c r="AC8" s="382">
        <f>+'[1]Φ2. ΜΕΛΗ ΟΜΑΔΑΣ'!C7</f>
        <v>0</v>
      </c>
      <c r="AD8" s="8"/>
      <c r="AE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374"/>
      <c r="BA8" s="374"/>
      <c r="BB8" s="374"/>
      <c r="BC8" s="374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</row>
    <row r="9" spans="1:347" ht="31.9" customHeight="1" x14ac:dyDescent="0.25">
      <c r="A9" s="393">
        <f t="shared" si="1"/>
        <v>4</v>
      </c>
      <c r="B9" s="394" t="s">
        <v>28</v>
      </c>
      <c r="C9" s="26"/>
      <c r="D9" s="27"/>
      <c r="E9" s="28"/>
      <c r="F9" s="28"/>
      <c r="G9" s="441"/>
      <c r="H9" s="441"/>
      <c r="I9" s="25"/>
      <c r="J9" s="25"/>
      <c r="K9" s="395">
        <f>SUMIF('Φ4. ΔΗΛΩΘΕΙΣΕΣ ΔΑΠΑΝΕΣ'!$AA$3:$AA$1005,D9,'Φ4. ΔΗΛΩΘΕΙΣΕΣ ΔΑΠΑΝΕΣ'!$AB$3:$AB$1005)</f>
        <v>0</v>
      </c>
      <c r="L9" s="396">
        <f>SUMIF('Φ4. ΔΗΛΩΘΕΙΣΕΣ ΔΑΠΑΝΕΣ'!$AA$3:$AA$1005,D9,'Φ4. ΔΗΛΩΘΕΙΣΕΣ ΔΑΠΑΝΕΣ'!$Z$3:$Z$1005)</f>
        <v>0</v>
      </c>
      <c r="M9" s="397">
        <f>SUMIF('Φ4. ΔΗΛΩΘΕΙΣΕΣ ΔΑΠΑΝΕΣ'!$AA$3:$AA$1005,D9,'Φ4. ΔΗΛΩΘΕΙΣΕΣ ΔΑΠΑΝΕΣ'!$AD$3:$AD$1005)</f>
        <v>0</v>
      </c>
      <c r="N9" s="398">
        <f>SUMIF('Φ4. ΔΗΛΩΘΕΙΣΕΣ ΔΑΠΑΝΕΣ'!$AA$3:$AA$1005,D9,'Φ4. ΔΗΛΩΘΕΙΣΕΣ ΔΑΠΑΝΕΣ'!$AC$3:$AC$1005)</f>
        <v>0</v>
      </c>
      <c r="O9" s="39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80">
        <f>+'[1]Φ2. ΜΕΛΗ ΟΜΑΔΑΣ'!A8</f>
        <v>6</v>
      </c>
      <c r="AB9" s="381" t="str">
        <f>IF('[1]Φ2. ΜΕΛΗ ΟΜΑΔΑΣ'!B8="","",('[1]Φ2. ΜΕΛΗ ΟΜΑΔΑΣ'!B8))</f>
        <v/>
      </c>
      <c r="AC9" s="382">
        <f>+'[1]Φ2. ΜΕΛΗ ΟΜΑΔΑΣ'!C8</f>
        <v>0</v>
      </c>
      <c r="AD9" s="8"/>
      <c r="AE9" s="8"/>
      <c r="AF9" s="375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374"/>
      <c r="BA9" s="374"/>
      <c r="BB9" s="374"/>
      <c r="BC9" s="374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</row>
    <row r="10" spans="1:347" ht="31.9" customHeight="1" x14ac:dyDescent="0.25">
      <c r="A10" s="393">
        <f t="shared" si="1"/>
        <v>5</v>
      </c>
      <c r="B10" s="394" t="s">
        <v>28</v>
      </c>
      <c r="C10" s="26"/>
      <c r="D10" s="27"/>
      <c r="E10" s="28"/>
      <c r="F10" s="28"/>
      <c r="G10" s="441"/>
      <c r="H10" s="441"/>
      <c r="I10" s="25"/>
      <c r="J10" s="25"/>
      <c r="K10" s="395">
        <f>SUMIF('Φ4. ΔΗΛΩΘΕΙΣΕΣ ΔΑΠΑΝΕΣ'!$AA$3:$AA$1005,D10,'Φ4. ΔΗΛΩΘΕΙΣΕΣ ΔΑΠΑΝΕΣ'!$AB$3:$AB$1005)</f>
        <v>0</v>
      </c>
      <c r="L10" s="396">
        <f>SUMIF('Φ4. ΔΗΛΩΘΕΙΣΕΣ ΔΑΠΑΝΕΣ'!$AA$3:$AA$1005,D10,'Φ4. ΔΗΛΩΘΕΙΣΕΣ ΔΑΠΑΝΕΣ'!$Z$3:$Z$1005)</f>
        <v>0</v>
      </c>
      <c r="M10" s="397">
        <f>SUMIF('Φ4. ΔΗΛΩΘΕΙΣΕΣ ΔΑΠΑΝΕΣ'!$AA$3:$AA$1005,D10,'Φ4. ΔΗΛΩΘΕΙΣΕΣ ΔΑΠΑΝΕΣ'!$AD$3:$AD$1005)</f>
        <v>0</v>
      </c>
      <c r="N10" s="398">
        <f>SUMIF('Φ4. ΔΗΛΩΘΕΙΣΕΣ ΔΑΠΑΝΕΣ'!$AA$3:$AA$1005,D10,'Φ4. ΔΗΛΩΘΕΙΣΕΣ ΔΑΠΑΝΕΣ'!$AC$3:$AC$1005)</f>
        <v>0</v>
      </c>
      <c r="O10" s="39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380">
        <f>+'[1]Φ2. ΜΕΛΗ ΟΜΑΔΑΣ'!A9</f>
        <v>7</v>
      </c>
      <c r="AB10" s="381" t="str">
        <f>IF('[1]Φ2. ΜΕΛΗ ΟΜΑΔΑΣ'!B9="","",('[1]Φ2. ΜΕΛΗ ΟΜΑΔΑΣ'!B9))</f>
        <v/>
      </c>
      <c r="AC10" s="382">
        <f>+'[1]Φ2. ΜΕΛΗ ΟΜΑΔΑΣ'!C9</f>
        <v>0</v>
      </c>
      <c r="AD10" s="8"/>
      <c r="AE10" s="8"/>
      <c r="AF10" s="375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374"/>
      <c r="BA10" s="374"/>
      <c r="BB10" s="374"/>
      <c r="BC10" s="374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</row>
    <row r="11" spans="1:347" ht="31.9" customHeight="1" x14ac:dyDescent="0.25">
      <c r="A11" s="393">
        <f t="shared" si="1"/>
        <v>6</v>
      </c>
      <c r="B11" s="394" t="s">
        <v>28</v>
      </c>
      <c r="C11" s="26"/>
      <c r="D11" s="27"/>
      <c r="E11" s="28"/>
      <c r="F11" s="28"/>
      <c r="G11" s="441"/>
      <c r="H11" s="441"/>
      <c r="I11" s="25"/>
      <c r="J11" s="25"/>
      <c r="K11" s="395">
        <f>SUMIF('Φ4. ΔΗΛΩΘΕΙΣΕΣ ΔΑΠΑΝΕΣ'!$AA$3:$AA$1005,D11,'Φ4. ΔΗΛΩΘΕΙΣΕΣ ΔΑΠΑΝΕΣ'!$AB$3:$AB$1005)</f>
        <v>0</v>
      </c>
      <c r="L11" s="396">
        <f>SUMIF('Φ4. ΔΗΛΩΘΕΙΣΕΣ ΔΑΠΑΝΕΣ'!$AA$3:$AA$1005,D11,'Φ4. ΔΗΛΩΘΕΙΣΕΣ ΔΑΠΑΝΕΣ'!$Z$3:$Z$1005)</f>
        <v>0</v>
      </c>
      <c r="M11" s="397">
        <f>SUMIF('Φ4. ΔΗΛΩΘΕΙΣΕΣ ΔΑΠΑΝΕΣ'!$AA$3:$AA$1005,D11,'Φ4. ΔΗΛΩΘΕΙΣΕΣ ΔΑΠΑΝΕΣ'!$AD$3:$AD$1005)</f>
        <v>0</v>
      </c>
      <c r="N11" s="398">
        <f>SUMIF('Φ4. ΔΗΛΩΘΕΙΣΕΣ ΔΑΠΑΝΕΣ'!$AA$3:$AA$1005,D11,'Φ4. ΔΗΛΩΘΕΙΣΕΣ ΔΑΠΑΝΕΣ'!$AC$3:$AC$1005)</f>
        <v>0</v>
      </c>
      <c r="O11" s="39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380">
        <f>+'[1]Φ2. ΜΕΛΗ ΟΜΑΔΑΣ'!A10</f>
        <v>8</v>
      </c>
      <c r="AB11" s="381" t="str">
        <f>IF('[1]Φ2. ΜΕΛΗ ΟΜΑΔΑΣ'!B10="","",('[1]Φ2. ΜΕΛΗ ΟΜΑΔΑΣ'!B10))</f>
        <v/>
      </c>
      <c r="AC11" s="382">
        <f>+'[1]Φ2. ΜΕΛΗ ΟΜΑΔΑΣ'!C10</f>
        <v>0</v>
      </c>
      <c r="AD11" s="8"/>
      <c r="AE11" s="8"/>
      <c r="AF11" s="375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374"/>
      <c r="BA11" s="374"/>
      <c r="BB11" s="374"/>
      <c r="BC11" s="374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</row>
    <row r="12" spans="1:347" ht="31.9" customHeight="1" x14ac:dyDescent="0.25">
      <c r="A12" s="393">
        <f t="shared" si="1"/>
        <v>7</v>
      </c>
      <c r="B12" s="394" t="s">
        <v>28</v>
      </c>
      <c r="C12" s="26"/>
      <c r="D12" s="27"/>
      <c r="E12" s="28"/>
      <c r="F12" s="28"/>
      <c r="G12" s="441"/>
      <c r="H12" s="441"/>
      <c r="I12" s="25"/>
      <c r="J12" s="25"/>
      <c r="K12" s="395">
        <f>SUMIF('Φ4. ΔΗΛΩΘΕΙΣΕΣ ΔΑΠΑΝΕΣ'!$AA$3:$AA$1005,D12,'Φ4. ΔΗΛΩΘΕΙΣΕΣ ΔΑΠΑΝΕΣ'!$AB$3:$AB$1005)</f>
        <v>0</v>
      </c>
      <c r="L12" s="396">
        <f>SUMIF('Φ4. ΔΗΛΩΘΕΙΣΕΣ ΔΑΠΑΝΕΣ'!$AA$3:$AA$1005,D12,'Φ4. ΔΗΛΩΘΕΙΣΕΣ ΔΑΠΑΝΕΣ'!$Z$3:$Z$1005)</f>
        <v>0</v>
      </c>
      <c r="M12" s="397">
        <f>SUMIF('Φ4. ΔΗΛΩΘΕΙΣΕΣ ΔΑΠΑΝΕΣ'!$AA$3:$AA$1005,D12,'Φ4. ΔΗΛΩΘΕΙΣΕΣ ΔΑΠΑΝΕΣ'!$AD$3:$AD$1005)</f>
        <v>0</v>
      </c>
      <c r="N12" s="398">
        <f>SUMIF('Φ4. ΔΗΛΩΘΕΙΣΕΣ ΔΑΠΑΝΕΣ'!$AA$3:$AA$1005,D12,'Φ4. ΔΗΛΩΘΕΙΣΕΣ ΔΑΠΑΝΕΣ'!$AC$3:$AC$1005)</f>
        <v>0</v>
      </c>
      <c r="O12" s="39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380">
        <f>+'[1]Φ2. ΜΕΛΗ ΟΜΑΔΑΣ'!A11</f>
        <v>9</v>
      </c>
      <c r="AB12" s="381" t="str">
        <f>IF('[1]Φ2. ΜΕΛΗ ΟΜΑΔΑΣ'!B11="","",('[1]Φ2. ΜΕΛΗ ΟΜΑΔΑΣ'!B11))</f>
        <v/>
      </c>
      <c r="AC12" s="382">
        <f>+'[1]Φ2. ΜΕΛΗ ΟΜΑΔΑΣ'!C11</f>
        <v>0</v>
      </c>
      <c r="AD12" s="8"/>
      <c r="AE12" s="8"/>
      <c r="AF12" s="401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374"/>
      <c r="BA12" s="374"/>
      <c r="BB12" s="374"/>
      <c r="BC12" s="374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</row>
    <row r="13" spans="1:347" ht="31.9" customHeight="1" x14ac:dyDescent="0.25">
      <c r="A13" s="393">
        <f t="shared" si="1"/>
        <v>8</v>
      </c>
      <c r="B13" s="394" t="s">
        <v>28</v>
      </c>
      <c r="C13" s="26"/>
      <c r="D13" s="27"/>
      <c r="E13" s="28"/>
      <c r="F13" s="28"/>
      <c r="G13" s="441"/>
      <c r="H13" s="441"/>
      <c r="I13" s="25"/>
      <c r="J13" s="25"/>
      <c r="K13" s="395">
        <f>SUMIF('Φ4. ΔΗΛΩΘΕΙΣΕΣ ΔΑΠΑΝΕΣ'!$AA$3:$AA$1005,D13,'Φ4. ΔΗΛΩΘΕΙΣΕΣ ΔΑΠΑΝΕΣ'!$AB$3:$AB$1005)</f>
        <v>0</v>
      </c>
      <c r="L13" s="396">
        <f>SUMIF('Φ4. ΔΗΛΩΘΕΙΣΕΣ ΔΑΠΑΝΕΣ'!$AA$3:$AA$1005,D13,'Φ4. ΔΗΛΩΘΕΙΣΕΣ ΔΑΠΑΝΕΣ'!$Z$3:$Z$1005)</f>
        <v>0</v>
      </c>
      <c r="M13" s="397">
        <f>SUMIF('Φ4. ΔΗΛΩΘΕΙΣΕΣ ΔΑΠΑΝΕΣ'!$AA$3:$AA$1005,D13,'Φ4. ΔΗΛΩΘΕΙΣΕΣ ΔΑΠΑΝΕΣ'!$AD$3:$AD$1005)</f>
        <v>0</v>
      </c>
      <c r="N13" s="398">
        <f>SUMIF('Φ4. ΔΗΛΩΘΕΙΣΕΣ ΔΑΠΑΝΕΣ'!$AA$3:$AA$1005,D13,'Φ4. ΔΗΛΩΘΕΙΣΕΣ ΔΑΠΑΝΕΣ'!$AC$3:$AC$1005)</f>
        <v>0</v>
      </c>
      <c r="O13" s="39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380">
        <f>+'[1]Φ2. ΜΕΛΗ ΟΜΑΔΑΣ'!A12</f>
        <v>10</v>
      </c>
      <c r="AB13" s="381" t="str">
        <f>IF('[1]Φ2. ΜΕΛΗ ΟΜΑΔΑΣ'!B12="","",('[1]Φ2. ΜΕΛΗ ΟΜΑΔΑΣ'!B12))</f>
        <v/>
      </c>
      <c r="AC13" s="382">
        <f>+'[1]Φ2. ΜΕΛΗ ΟΜΑΔΑΣ'!C12</f>
        <v>0</v>
      </c>
      <c r="AD13" s="8"/>
      <c r="AE13" s="8"/>
      <c r="AF13" s="401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374"/>
      <c r="BA13" s="374"/>
      <c r="BB13" s="374"/>
      <c r="BC13" s="374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</row>
    <row r="14" spans="1:347" ht="31.9" customHeight="1" x14ac:dyDescent="0.25">
      <c r="A14" s="393">
        <f t="shared" si="1"/>
        <v>9</v>
      </c>
      <c r="B14" s="394" t="s">
        <v>28</v>
      </c>
      <c r="C14" s="26"/>
      <c r="D14" s="27"/>
      <c r="E14" s="28"/>
      <c r="F14" s="28"/>
      <c r="G14" s="441"/>
      <c r="H14" s="441"/>
      <c r="I14" s="25"/>
      <c r="J14" s="25"/>
      <c r="K14" s="395">
        <f>SUMIF('Φ4. ΔΗΛΩΘΕΙΣΕΣ ΔΑΠΑΝΕΣ'!$AA$3:$AA$1005,D14,'Φ4. ΔΗΛΩΘΕΙΣΕΣ ΔΑΠΑΝΕΣ'!$AB$3:$AB$1005)</f>
        <v>0</v>
      </c>
      <c r="L14" s="396">
        <f>SUMIF('Φ4. ΔΗΛΩΘΕΙΣΕΣ ΔΑΠΑΝΕΣ'!$AA$3:$AA$1005,D14,'Φ4. ΔΗΛΩΘΕΙΣΕΣ ΔΑΠΑΝΕΣ'!$Z$3:$Z$1005)</f>
        <v>0</v>
      </c>
      <c r="M14" s="397">
        <f>SUMIF('Φ4. ΔΗΛΩΘΕΙΣΕΣ ΔΑΠΑΝΕΣ'!$AA$3:$AA$1005,D14,'Φ4. ΔΗΛΩΘΕΙΣΕΣ ΔΑΠΑΝΕΣ'!$AD$3:$AD$1005)</f>
        <v>0</v>
      </c>
      <c r="N14" s="398">
        <f>SUMIF('Φ4. ΔΗΛΩΘΕΙΣΕΣ ΔΑΠΑΝΕΣ'!$AA$3:$AA$1005,D14,'Φ4. ΔΗΛΩΘΕΙΣΕΣ ΔΑΠΑΝΕΣ'!$AC$3:$AC$1005)</f>
        <v>0</v>
      </c>
      <c r="O14" s="39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380">
        <f>+'[1]Φ2. ΜΕΛΗ ΟΜΑΔΑΣ'!A13</f>
        <v>11</v>
      </c>
      <c r="AB14" s="381" t="str">
        <f>IF('[1]Φ2. ΜΕΛΗ ΟΜΑΔΑΣ'!B13="","",('[1]Φ2. ΜΕΛΗ ΟΜΑΔΑΣ'!B13))</f>
        <v/>
      </c>
      <c r="AC14" s="382">
        <f>+'[1]Φ2. ΜΕΛΗ ΟΜΑΔΑΣ'!C13</f>
        <v>0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374"/>
      <c r="BA14" s="374"/>
      <c r="BB14" s="374"/>
      <c r="BC14" s="374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</row>
    <row r="15" spans="1:347" ht="31.9" customHeight="1" x14ac:dyDescent="0.25">
      <c r="A15" s="393">
        <f t="shared" si="1"/>
        <v>10</v>
      </c>
      <c r="B15" s="394" t="s">
        <v>28</v>
      </c>
      <c r="C15" s="26"/>
      <c r="D15" s="27"/>
      <c r="E15" s="28"/>
      <c r="F15" s="28"/>
      <c r="G15" s="441"/>
      <c r="H15" s="441"/>
      <c r="I15" s="25"/>
      <c r="J15" s="25"/>
      <c r="K15" s="395">
        <f>SUMIF('Φ4. ΔΗΛΩΘΕΙΣΕΣ ΔΑΠΑΝΕΣ'!$AA$3:$AA$1005,D15,'Φ4. ΔΗΛΩΘΕΙΣΕΣ ΔΑΠΑΝΕΣ'!$AB$3:$AB$1005)</f>
        <v>0</v>
      </c>
      <c r="L15" s="396">
        <f>SUMIF('Φ4. ΔΗΛΩΘΕΙΣΕΣ ΔΑΠΑΝΕΣ'!$AA$3:$AA$1005,D15,'Φ4. ΔΗΛΩΘΕΙΣΕΣ ΔΑΠΑΝΕΣ'!$Z$3:$Z$1005)</f>
        <v>0</v>
      </c>
      <c r="M15" s="397">
        <f>SUMIF('Φ4. ΔΗΛΩΘΕΙΣΕΣ ΔΑΠΑΝΕΣ'!$AA$3:$AA$1005,D15,'Φ4. ΔΗΛΩΘΕΙΣΕΣ ΔΑΠΑΝΕΣ'!$AD$3:$AD$1005)</f>
        <v>0</v>
      </c>
      <c r="N15" s="398">
        <f>SUMIF('Φ4. ΔΗΛΩΘΕΙΣΕΣ ΔΑΠΑΝΕΣ'!$AA$3:$AA$1005,D15,'Φ4. ΔΗΛΩΘΕΙΣΕΣ ΔΑΠΑΝΕΣ'!$AC$3:$AC$1005)</f>
        <v>0</v>
      </c>
      <c r="O15" s="39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380">
        <f>+'[1]Φ2. ΜΕΛΗ ΟΜΑΔΑΣ'!A14</f>
        <v>12</v>
      </c>
      <c r="AB15" s="381" t="str">
        <f>IF('[1]Φ2. ΜΕΛΗ ΟΜΑΔΑΣ'!B14="","",('[1]Φ2. ΜΕΛΗ ΟΜΑΔΑΣ'!B14))</f>
        <v/>
      </c>
      <c r="AC15" s="382">
        <f>+'[1]Φ2. ΜΕΛΗ ΟΜΑΔΑΣ'!C14</f>
        <v>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374"/>
      <c r="BA15" s="374"/>
      <c r="BB15" s="374"/>
      <c r="BC15" s="374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</row>
    <row r="16" spans="1:347" ht="31.9" customHeight="1" x14ac:dyDescent="0.25">
      <c r="A16" s="393">
        <f t="shared" si="1"/>
        <v>11</v>
      </c>
      <c r="B16" s="394" t="s">
        <v>28</v>
      </c>
      <c r="C16" s="26"/>
      <c r="D16" s="27"/>
      <c r="E16" s="28"/>
      <c r="F16" s="28"/>
      <c r="G16" s="441"/>
      <c r="H16" s="441"/>
      <c r="I16" s="25"/>
      <c r="J16" s="25"/>
      <c r="K16" s="395">
        <f>SUMIF('Φ4. ΔΗΛΩΘΕΙΣΕΣ ΔΑΠΑΝΕΣ'!$AA$3:$AA$1005,D16,'Φ4. ΔΗΛΩΘΕΙΣΕΣ ΔΑΠΑΝΕΣ'!$AB$3:$AB$1005)</f>
        <v>0</v>
      </c>
      <c r="L16" s="396">
        <f>SUMIF('Φ4. ΔΗΛΩΘΕΙΣΕΣ ΔΑΠΑΝΕΣ'!$AA$3:$AA$1005,D16,'Φ4. ΔΗΛΩΘΕΙΣΕΣ ΔΑΠΑΝΕΣ'!$Z$3:$Z$1005)</f>
        <v>0</v>
      </c>
      <c r="M16" s="397">
        <f>SUMIF('Φ4. ΔΗΛΩΘΕΙΣΕΣ ΔΑΠΑΝΕΣ'!$AA$3:$AA$1005,D16,'Φ4. ΔΗΛΩΘΕΙΣΕΣ ΔΑΠΑΝΕΣ'!$AD$3:$AD$1005)</f>
        <v>0</v>
      </c>
      <c r="N16" s="398">
        <f>SUMIF('Φ4. ΔΗΛΩΘΕΙΣΕΣ ΔΑΠΑΝΕΣ'!$AA$3:$AA$1005,D16,'Φ4. ΔΗΛΩΘΕΙΣΕΣ ΔΑΠΑΝΕΣ'!$AC$3:$AC$1005)</f>
        <v>0</v>
      </c>
      <c r="O16" s="39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380">
        <f>+'[1]Φ2. ΜΕΛΗ ΟΜΑΔΑΣ'!A15</f>
        <v>13</v>
      </c>
      <c r="AB16" s="381" t="str">
        <f>IF('[1]Φ2. ΜΕΛΗ ΟΜΑΔΑΣ'!B15="","",('[1]Φ2. ΜΕΛΗ ΟΜΑΔΑΣ'!B15))</f>
        <v/>
      </c>
      <c r="AC16" s="382">
        <f>+'[1]Φ2. ΜΕΛΗ ΟΜΑΔΑΣ'!C15</f>
        <v>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374"/>
      <c r="BA16" s="374"/>
      <c r="BB16" s="374"/>
      <c r="BC16" s="374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</row>
    <row r="17" spans="1:347" ht="31.9" customHeight="1" x14ac:dyDescent="0.25">
      <c r="A17" s="393">
        <f t="shared" si="1"/>
        <v>12</v>
      </c>
      <c r="B17" s="394" t="s">
        <v>28</v>
      </c>
      <c r="C17" s="26"/>
      <c r="D17" s="27"/>
      <c r="E17" s="28"/>
      <c r="F17" s="28"/>
      <c r="G17" s="441"/>
      <c r="H17" s="441"/>
      <c r="I17" s="25"/>
      <c r="J17" s="25"/>
      <c r="K17" s="395">
        <f>SUMIF('Φ4. ΔΗΛΩΘΕΙΣΕΣ ΔΑΠΑΝΕΣ'!$AA$3:$AA$1005,D17,'Φ4. ΔΗΛΩΘΕΙΣΕΣ ΔΑΠΑΝΕΣ'!$AB$3:$AB$1005)</f>
        <v>0</v>
      </c>
      <c r="L17" s="396">
        <f>SUMIF('Φ4. ΔΗΛΩΘΕΙΣΕΣ ΔΑΠΑΝΕΣ'!$AA$3:$AA$1005,D17,'Φ4. ΔΗΛΩΘΕΙΣΕΣ ΔΑΠΑΝΕΣ'!$Z$3:$Z$1005)</f>
        <v>0</v>
      </c>
      <c r="M17" s="397">
        <f>SUMIF('Φ4. ΔΗΛΩΘΕΙΣΕΣ ΔΑΠΑΝΕΣ'!$AA$3:$AA$1005,D17,'Φ4. ΔΗΛΩΘΕΙΣΕΣ ΔΑΠΑΝΕΣ'!$AD$3:$AD$1005)</f>
        <v>0</v>
      </c>
      <c r="N17" s="398">
        <f>SUMIF('Φ4. ΔΗΛΩΘΕΙΣΕΣ ΔΑΠΑΝΕΣ'!$AA$3:$AA$1005,D17,'Φ4. ΔΗΛΩΘΕΙΣΕΣ ΔΑΠΑΝΕΣ'!$AC$3:$AC$1005)</f>
        <v>0</v>
      </c>
      <c r="O17" s="39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80">
        <f>+'[1]Φ2. ΜΕΛΗ ΟΜΑΔΑΣ'!A16</f>
        <v>14</v>
      </c>
      <c r="AB17" s="381" t="str">
        <f>IF('[1]Φ2. ΜΕΛΗ ΟΜΑΔΑΣ'!B16="","",('[1]Φ2. ΜΕΛΗ ΟΜΑΔΑΣ'!B16))</f>
        <v/>
      </c>
      <c r="AC17" s="382">
        <f>+'[1]Φ2. ΜΕΛΗ ΟΜΑΔΑΣ'!C16</f>
        <v>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374"/>
      <c r="BA17" s="374"/>
      <c r="BB17" s="374"/>
      <c r="BC17" s="374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</row>
    <row r="18" spans="1:347" ht="31.9" customHeight="1" x14ac:dyDescent="0.25">
      <c r="A18" s="393">
        <f t="shared" si="1"/>
        <v>13</v>
      </c>
      <c r="B18" s="394" t="s">
        <v>28</v>
      </c>
      <c r="C18" s="26"/>
      <c r="D18" s="27"/>
      <c r="E18" s="28"/>
      <c r="F18" s="28"/>
      <c r="G18" s="441"/>
      <c r="H18" s="441"/>
      <c r="I18" s="25"/>
      <c r="J18" s="25"/>
      <c r="K18" s="395">
        <f>SUMIF('Φ4. ΔΗΛΩΘΕΙΣΕΣ ΔΑΠΑΝΕΣ'!$AA$3:$AA$1005,D18,'Φ4. ΔΗΛΩΘΕΙΣΕΣ ΔΑΠΑΝΕΣ'!$AB$3:$AB$1005)</f>
        <v>0</v>
      </c>
      <c r="L18" s="396">
        <f>SUMIF('Φ4. ΔΗΛΩΘΕΙΣΕΣ ΔΑΠΑΝΕΣ'!$AA$3:$AA$1005,D18,'Φ4. ΔΗΛΩΘΕΙΣΕΣ ΔΑΠΑΝΕΣ'!$Z$3:$Z$1005)</f>
        <v>0</v>
      </c>
      <c r="M18" s="397">
        <f>SUMIF('Φ4. ΔΗΛΩΘΕΙΣΕΣ ΔΑΠΑΝΕΣ'!$AA$3:$AA$1005,D18,'Φ4. ΔΗΛΩΘΕΙΣΕΣ ΔΑΠΑΝΕΣ'!$AD$3:$AD$1005)</f>
        <v>0</v>
      </c>
      <c r="N18" s="398">
        <f>SUMIF('Φ4. ΔΗΛΩΘΕΙΣΕΣ ΔΑΠΑΝΕΣ'!$AA$3:$AA$1005,D18,'Φ4. ΔΗΛΩΘΕΙΣΕΣ ΔΑΠΑΝΕΣ'!$AC$3:$AC$1005)</f>
        <v>0</v>
      </c>
      <c r="O18" s="39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380">
        <f>+'[1]Φ2. ΜΕΛΗ ΟΜΑΔΑΣ'!A17</f>
        <v>15</v>
      </c>
      <c r="AB18" s="381" t="str">
        <f>IF('[1]Φ2. ΜΕΛΗ ΟΜΑΔΑΣ'!B17="","",('[1]Φ2. ΜΕΛΗ ΟΜΑΔΑΣ'!B17))</f>
        <v/>
      </c>
      <c r="AC18" s="382">
        <f>+'[1]Φ2. ΜΕΛΗ ΟΜΑΔΑΣ'!C17</f>
        <v>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374"/>
      <c r="BA18" s="374"/>
      <c r="BB18" s="374"/>
      <c r="BC18" s="374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</row>
    <row r="19" spans="1:347" ht="31.9" customHeight="1" x14ac:dyDescent="0.25">
      <c r="A19" s="393">
        <f t="shared" si="1"/>
        <v>14</v>
      </c>
      <c r="B19" s="394" t="s">
        <v>28</v>
      </c>
      <c r="C19" s="26"/>
      <c r="D19" s="27"/>
      <c r="E19" s="28"/>
      <c r="F19" s="28"/>
      <c r="G19" s="441"/>
      <c r="H19" s="441"/>
      <c r="I19" s="25"/>
      <c r="J19" s="25"/>
      <c r="K19" s="395">
        <f>SUMIF('Φ4. ΔΗΛΩΘΕΙΣΕΣ ΔΑΠΑΝΕΣ'!$AA$3:$AA$1005,D19,'Φ4. ΔΗΛΩΘΕΙΣΕΣ ΔΑΠΑΝΕΣ'!$AB$3:$AB$1005)</f>
        <v>0</v>
      </c>
      <c r="L19" s="396">
        <f>SUMIF('Φ4. ΔΗΛΩΘΕΙΣΕΣ ΔΑΠΑΝΕΣ'!$AA$3:$AA$1005,D19,'Φ4. ΔΗΛΩΘΕΙΣΕΣ ΔΑΠΑΝΕΣ'!$Z$3:$Z$1005)</f>
        <v>0</v>
      </c>
      <c r="M19" s="397">
        <f>SUMIF('Φ4. ΔΗΛΩΘΕΙΣΕΣ ΔΑΠΑΝΕΣ'!$AA$3:$AA$1005,D19,'Φ4. ΔΗΛΩΘΕΙΣΕΣ ΔΑΠΑΝΕΣ'!$AD$3:$AD$1005)</f>
        <v>0</v>
      </c>
      <c r="N19" s="398">
        <f>SUMIF('Φ4. ΔΗΛΩΘΕΙΣΕΣ ΔΑΠΑΝΕΣ'!$AA$3:$AA$1005,D19,'Φ4. ΔΗΛΩΘΕΙΣΕΣ ΔΑΠΑΝΕΣ'!$AC$3:$AC$1005)</f>
        <v>0</v>
      </c>
      <c r="O19" s="39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80">
        <f>+'[1]Φ2. ΜΕΛΗ ΟΜΑΔΑΣ'!A18</f>
        <v>16</v>
      </c>
      <c r="AB19" s="381" t="str">
        <f>IF('[1]Φ2. ΜΕΛΗ ΟΜΑΔΑΣ'!B18="","",('[1]Φ2. ΜΕΛΗ ΟΜΑΔΑΣ'!B18))</f>
        <v/>
      </c>
      <c r="AC19" s="382">
        <f>+'[1]Φ2. ΜΕΛΗ ΟΜΑΔΑΣ'!C18</f>
        <v>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374"/>
      <c r="BA19" s="374"/>
      <c r="BB19" s="374"/>
      <c r="BC19" s="374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</row>
    <row r="20" spans="1:347" ht="31.9" customHeight="1" x14ac:dyDescent="0.25">
      <c r="A20" s="393">
        <f t="shared" si="1"/>
        <v>15</v>
      </c>
      <c r="B20" s="394" t="s">
        <v>28</v>
      </c>
      <c r="C20" s="26"/>
      <c r="D20" s="27"/>
      <c r="E20" s="28"/>
      <c r="F20" s="28"/>
      <c r="G20" s="441"/>
      <c r="H20" s="441"/>
      <c r="I20" s="25"/>
      <c r="J20" s="25"/>
      <c r="K20" s="395">
        <f>SUMIF('Φ4. ΔΗΛΩΘΕΙΣΕΣ ΔΑΠΑΝΕΣ'!$AA$3:$AA$1005,D20,'Φ4. ΔΗΛΩΘΕΙΣΕΣ ΔΑΠΑΝΕΣ'!$AB$3:$AB$1005)</f>
        <v>0</v>
      </c>
      <c r="L20" s="396">
        <f>SUMIF('Φ4. ΔΗΛΩΘΕΙΣΕΣ ΔΑΠΑΝΕΣ'!$AA$3:$AA$1005,D20,'Φ4. ΔΗΛΩΘΕΙΣΕΣ ΔΑΠΑΝΕΣ'!$Z$3:$Z$1005)</f>
        <v>0</v>
      </c>
      <c r="M20" s="397">
        <f>SUMIF('Φ4. ΔΗΛΩΘΕΙΣΕΣ ΔΑΠΑΝΕΣ'!$AA$3:$AA$1005,D20,'Φ4. ΔΗΛΩΘΕΙΣΕΣ ΔΑΠΑΝΕΣ'!$AD$3:$AD$1005)</f>
        <v>0</v>
      </c>
      <c r="N20" s="398">
        <f>SUMIF('Φ4. ΔΗΛΩΘΕΙΣΕΣ ΔΑΠΑΝΕΣ'!$AA$3:$AA$1005,D20,'Φ4. ΔΗΛΩΘΕΙΣΕΣ ΔΑΠΑΝΕΣ'!$AC$3:$AC$1005)</f>
        <v>0</v>
      </c>
      <c r="O20" s="39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380">
        <f>+'[1]Φ2. ΜΕΛΗ ΟΜΑΔΑΣ'!A19</f>
        <v>17</v>
      </c>
      <c r="AB20" s="381" t="str">
        <f>IF('[1]Φ2. ΜΕΛΗ ΟΜΑΔΑΣ'!B19="","",('[1]Φ2. ΜΕΛΗ ΟΜΑΔΑΣ'!B19))</f>
        <v/>
      </c>
      <c r="AC20" s="382">
        <f>+'[1]Φ2. ΜΕΛΗ ΟΜΑΔΑΣ'!C19</f>
        <v>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374"/>
      <c r="BA20" s="374"/>
      <c r="BB20" s="374"/>
      <c r="BC20" s="374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</row>
    <row r="21" spans="1:347" ht="31.9" customHeight="1" x14ac:dyDescent="0.25">
      <c r="A21" s="393">
        <f t="shared" si="1"/>
        <v>16</v>
      </c>
      <c r="B21" s="394" t="s">
        <v>28</v>
      </c>
      <c r="C21" s="26"/>
      <c r="D21" s="27"/>
      <c r="E21" s="28"/>
      <c r="F21" s="28"/>
      <c r="G21" s="441"/>
      <c r="H21" s="441"/>
      <c r="I21" s="25"/>
      <c r="J21" s="25"/>
      <c r="K21" s="395">
        <f>SUMIF('Φ4. ΔΗΛΩΘΕΙΣΕΣ ΔΑΠΑΝΕΣ'!$AA$3:$AA$1005,D21,'Φ4. ΔΗΛΩΘΕΙΣΕΣ ΔΑΠΑΝΕΣ'!$AB$3:$AB$1005)</f>
        <v>0</v>
      </c>
      <c r="L21" s="396">
        <f>SUMIF('Φ4. ΔΗΛΩΘΕΙΣΕΣ ΔΑΠΑΝΕΣ'!$AA$3:$AA$1005,D21,'Φ4. ΔΗΛΩΘΕΙΣΕΣ ΔΑΠΑΝΕΣ'!$Z$3:$Z$1005)</f>
        <v>0</v>
      </c>
      <c r="M21" s="397">
        <f>SUMIF('Φ4. ΔΗΛΩΘΕΙΣΕΣ ΔΑΠΑΝΕΣ'!$AA$3:$AA$1005,D21,'Φ4. ΔΗΛΩΘΕΙΣΕΣ ΔΑΠΑΝΕΣ'!$AD$3:$AD$1005)</f>
        <v>0</v>
      </c>
      <c r="N21" s="398">
        <f>SUMIF('Φ4. ΔΗΛΩΘΕΙΣΕΣ ΔΑΠΑΝΕΣ'!$AA$3:$AA$1005,D21,'Φ4. ΔΗΛΩΘΕΙΣΕΣ ΔΑΠΑΝΕΣ'!$AC$3:$AC$1005)</f>
        <v>0</v>
      </c>
      <c r="O21" s="39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80">
        <f>+'[1]Φ2. ΜΕΛΗ ΟΜΑΔΑΣ'!A20</f>
        <v>18</v>
      </c>
      <c r="AB21" s="381" t="str">
        <f>IF('[1]Φ2. ΜΕΛΗ ΟΜΑΔΑΣ'!B20="","",('[1]Φ2. ΜΕΛΗ ΟΜΑΔΑΣ'!B20))</f>
        <v/>
      </c>
      <c r="AC21" s="382">
        <f>+'[1]Φ2. ΜΕΛΗ ΟΜΑΔΑΣ'!C20</f>
        <v>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374"/>
      <c r="BA21" s="374"/>
      <c r="BB21" s="374"/>
      <c r="BC21" s="374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</row>
    <row r="22" spans="1:347" ht="31.9" customHeight="1" x14ac:dyDescent="0.25">
      <c r="A22" s="393">
        <f t="shared" si="1"/>
        <v>17</v>
      </c>
      <c r="B22" s="394" t="s">
        <v>28</v>
      </c>
      <c r="C22" s="26"/>
      <c r="D22" s="27"/>
      <c r="E22" s="28"/>
      <c r="F22" s="28"/>
      <c r="G22" s="441"/>
      <c r="H22" s="441"/>
      <c r="I22" s="25"/>
      <c r="J22" s="25"/>
      <c r="K22" s="395">
        <f>SUMIF('Φ4. ΔΗΛΩΘΕΙΣΕΣ ΔΑΠΑΝΕΣ'!$AA$3:$AA$1005,D22,'Φ4. ΔΗΛΩΘΕΙΣΕΣ ΔΑΠΑΝΕΣ'!$AB$3:$AB$1005)</f>
        <v>0</v>
      </c>
      <c r="L22" s="396">
        <f>SUMIF('Φ4. ΔΗΛΩΘΕΙΣΕΣ ΔΑΠΑΝΕΣ'!$AA$3:$AA$1005,D22,'Φ4. ΔΗΛΩΘΕΙΣΕΣ ΔΑΠΑΝΕΣ'!$Z$3:$Z$1005)</f>
        <v>0</v>
      </c>
      <c r="M22" s="397">
        <f>SUMIF('Φ4. ΔΗΛΩΘΕΙΣΕΣ ΔΑΠΑΝΕΣ'!$AA$3:$AA$1005,D22,'Φ4. ΔΗΛΩΘΕΙΣΕΣ ΔΑΠΑΝΕΣ'!$AD$3:$AD$1005)</f>
        <v>0</v>
      </c>
      <c r="N22" s="398">
        <f>SUMIF('Φ4. ΔΗΛΩΘΕΙΣΕΣ ΔΑΠΑΝΕΣ'!$AA$3:$AA$1005,D22,'Φ4. ΔΗΛΩΘΕΙΣΕΣ ΔΑΠΑΝΕΣ'!$AC$3:$AC$1005)</f>
        <v>0</v>
      </c>
      <c r="O22" s="39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380">
        <f>+'[1]Φ2. ΜΕΛΗ ΟΜΑΔΑΣ'!A21</f>
        <v>19</v>
      </c>
      <c r="AB22" s="381" t="str">
        <f>IF('[1]Φ2. ΜΕΛΗ ΟΜΑΔΑΣ'!B21="","",('[1]Φ2. ΜΕΛΗ ΟΜΑΔΑΣ'!B21))</f>
        <v/>
      </c>
      <c r="AC22" s="382">
        <f>+'[1]Φ2. ΜΕΛΗ ΟΜΑΔΑΣ'!C21</f>
        <v>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374"/>
      <c r="BA22" s="374"/>
      <c r="BB22" s="374"/>
      <c r="BC22" s="374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</row>
    <row r="23" spans="1:347" ht="31.9" customHeight="1" x14ac:dyDescent="0.25">
      <c r="A23" s="393">
        <f t="shared" si="1"/>
        <v>18</v>
      </c>
      <c r="B23" s="394" t="s">
        <v>28</v>
      </c>
      <c r="C23" s="26"/>
      <c r="D23" s="27"/>
      <c r="E23" s="28"/>
      <c r="F23" s="28"/>
      <c r="G23" s="441"/>
      <c r="H23" s="441"/>
      <c r="I23" s="25"/>
      <c r="J23" s="25"/>
      <c r="K23" s="395">
        <f>SUMIF('Φ4. ΔΗΛΩΘΕΙΣΕΣ ΔΑΠΑΝΕΣ'!$AA$3:$AA$1005,D23,'Φ4. ΔΗΛΩΘΕΙΣΕΣ ΔΑΠΑΝΕΣ'!$AB$3:$AB$1005)</f>
        <v>0</v>
      </c>
      <c r="L23" s="396">
        <f>SUMIF('Φ4. ΔΗΛΩΘΕΙΣΕΣ ΔΑΠΑΝΕΣ'!$AA$3:$AA$1005,D23,'Φ4. ΔΗΛΩΘΕΙΣΕΣ ΔΑΠΑΝΕΣ'!$Z$3:$Z$1005)</f>
        <v>0</v>
      </c>
      <c r="M23" s="397">
        <f>SUMIF('Φ4. ΔΗΛΩΘΕΙΣΕΣ ΔΑΠΑΝΕΣ'!$AA$3:$AA$1005,D23,'Φ4. ΔΗΛΩΘΕΙΣΕΣ ΔΑΠΑΝΕΣ'!$AD$3:$AD$1005)</f>
        <v>0</v>
      </c>
      <c r="N23" s="398">
        <f>SUMIF('Φ4. ΔΗΛΩΘΕΙΣΕΣ ΔΑΠΑΝΕΣ'!$AA$3:$AA$1005,D23,'Φ4. ΔΗΛΩΘΕΙΣΕΣ ΔΑΠΑΝΕΣ'!$AC$3:$AC$1005)</f>
        <v>0</v>
      </c>
      <c r="O23" s="39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380">
        <f>+'[1]Φ2. ΜΕΛΗ ΟΜΑΔΑΣ'!A22</f>
        <v>20</v>
      </c>
      <c r="AB23" s="381" t="str">
        <f>IF('[1]Φ2. ΜΕΛΗ ΟΜΑΔΑΣ'!B22="","",('[1]Φ2. ΜΕΛΗ ΟΜΑΔΑΣ'!B22))</f>
        <v/>
      </c>
      <c r="AC23" s="382">
        <f>+'[1]Φ2. ΜΕΛΗ ΟΜΑΔΑΣ'!C22</f>
        <v>0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374"/>
      <c r="BA23" s="374"/>
      <c r="BB23" s="374"/>
      <c r="BC23" s="374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</row>
    <row r="24" spans="1:347" ht="31.9" customHeight="1" x14ac:dyDescent="0.25">
      <c r="A24" s="393">
        <f t="shared" si="1"/>
        <v>19</v>
      </c>
      <c r="B24" s="394" t="s">
        <v>28</v>
      </c>
      <c r="C24" s="26"/>
      <c r="D24" s="27"/>
      <c r="E24" s="28"/>
      <c r="F24" s="28"/>
      <c r="G24" s="441"/>
      <c r="H24" s="441"/>
      <c r="I24" s="25"/>
      <c r="J24" s="25"/>
      <c r="K24" s="395">
        <f>SUMIF('Φ4. ΔΗΛΩΘΕΙΣΕΣ ΔΑΠΑΝΕΣ'!$AA$3:$AA$1005,D24,'Φ4. ΔΗΛΩΘΕΙΣΕΣ ΔΑΠΑΝΕΣ'!$AB$3:$AB$1005)</f>
        <v>0</v>
      </c>
      <c r="L24" s="396">
        <f>SUMIF('Φ4. ΔΗΛΩΘΕΙΣΕΣ ΔΑΠΑΝΕΣ'!$AA$3:$AA$1005,D24,'Φ4. ΔΗΛΩΘΕΙΣΕΣ ΔΑΠΑΝΕΣ'!$Z$3:$Z$1005)</f>
        <v>0</v>
      </c>
      <c r="M24" s="397">
        <f>SUMIF('Φ4. ΔΗΛΩΘΕΙΣΕΣ ΔΑΠΑΝΕΣ'!$AA$3:$AA$1005,D24,'Φ4. ΔΗΛΩΘΕΙΣΕΣ ΔΑΠΑΝΕΣ'!$AD$3:$AD$1005)</f>
        <v>0</v>
      </c>
      <c r="N24" s="398">
        <f>SUMIF('Φ4. ΔΗΛΩΘΕΙΣΕΣ ΔΑΠΑΝΕΣ'!$AA$3:$AA$1005,D24,'Φ4. ΔΗΛΩΘΕΙΣΕΣ ΔΑΠΑΝΕΣ'!$AC$3:$AC$1005)</f>
        <v>0</v>
      </c>
      <c r="O24" s="39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380">
        <f>+'[1]Φ2. ΜΕΛΗ ΟΜΑΔΑΣ'!A23</f>
        <v>21</v>
      </c>
      <c r="AB24" s="381" t="str">
        <f>IF('[1]Φ2. ΜΕΛΗ ΟΜΑΔΑΣ'!B23="","",('[1]Φ2. ΜΕΛΗ ΟΜΑΔΑΣ'!B23))</f>
        <v/>
      </c>
      <c r="AC24" s="382">
        <f>+'[1]Φ2. ΜΕΛΗ ΟΜΑΔΑΣ'!C23</f>
        <v>0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374"/>
      <c r="BA24" s="374"/>
      <c r="BB24" s="374"/>
      <c r="BC24" s="374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</row>
    <row r="25" spans="1:347" ht="31.9" customHeight="1" x14ac:dyDescent="0.25">
      <c r="A25" s="393">
        <f t="shared" si="1"/>
        <v>20</v>
      </c>
      <c r="B25" s="394" t="s">
        <v>28</v>
      </c>
      <c r="C25" s="26"/>
      <c r="D25" s="27"/>
      <c r="E25" s="28"/>
      <c r="F25" s="28"/>
      <c r="G25" s="441"/>
      <c r="H25" s="441"/>
      <c r="I25" s="25"/>
      <c r="J25" s="25"/>
      <c r="K25" s="395">
        <f>SUMIF('Φ4. ΔΗΛΩΘΕΙΣΕΣ ΔΑΠΑΝΕΣ'!$AA$3:$AA$1005,D25,'Φ4. ΔΗΛΩΘΕΙΣΕΣ ΔΑΠΑΝΕΣ'!$AB$3:$AB$1005)</f>
        <v>0</v>
      </c>
      <c r="L25" s="396">
        <f>SUMIF('Φ4. ΔΗΛΩΘΕΙΣΕΣ ΔΑΠΑΝΕΣ'!$AA$3:$AA$1005,D25,'Φ4. ΔΗΛΩΘΕΙΣΕΣ ΔΑΠΑΝΕΣ'!$Z$3:$Z$1005)</f>
        <v>0</v>
      </c>
      <c r="M25" s="397">
        <f>SUMIF('Φ4. ΔΗΛΩΘΕΙΣΕΣ ΔΑΠΑΝΕΣ'!$AA$3:$AA$1005,D25,'Φ4. ΔΗΛΩΘΕΙΣΕΣ ΔΑΠΑΝΕΣ'!$AD$3:$AD$1005)</f>
        <v>0</v>
      </c>
      <c r="N25" s="398">
        <f>SUMIF('Φ4. ΔΗΛΩΘΕΙΣΕΣ ΔΑΠΑΝΕΣ'!$AA$3:$AA$1005,D25,'Φ4. ΔΗΛΩΘΕΙΣΕΣ ΔΑΠΑΝΕΣ'!$AC$3:$AC$1005)</f>
        <v>0</v>
      </c>
      <c r="O25" s="39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380">
        <f>+'[1]Φ2. ΜΕΛΗ ΟΜΑΔΑΣ'!A24</f>
        <v>22</v>
      </c>
      <c r="AB25" s="381" t="str">
        <f>IF('[1]Φ2. ΜΕΛΗ ΟΜΑΔΑΣ'!B24="","",('[1]Φ2. ΜΕΛΗ ΟΜΑΔΑΣ'!B24))</f>
        <v/>
      </c>
      <c r="AC25" s="382">
        <f>+'[1]Φ2. ΜΕΛΗ ΟΜΑΔΑΣ'!C24</f>
        <v>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374"/>
      <c r="BA25" s="374"/>
      <c r="BB25" s="374"/>
      <c r="BC25" s="374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</row>
    <row r="26" spans="1:347" ht="31.9" customHeight="1" x14ac:dyDescent="0.25">
      <c r="A26" s="393">
        <f t="shared" si="1"/>
        <v>21</v>
      </c>
      <c r="B26" s="394" t="s">
        <v>28</v>
      </c>
      <c r="C26" s="26"/>
      <c r="D26" s="27"/>
      <c r="E26" s="28"/>
      <c r="F26" s="28"/>
      <c r="G26" s="441"/>
      <c r="H26" s="441"/>
      <c r="I26" s="25"/>
      <c r="J26" s="25"/>
      <c r="K26" s="395">
        <f>SUMIF('Φ4. ΔΗΛΩΘΕΙΣΕΣ ΔΑΠΑΝΕΣ'!$AA$3:$AA$1005,D26,'Φ4. ΔΗΛΩΘΕΙΣΕΣ ΔΑΠΑΝΕΣ'!$AB$3:$AB$1005)</f>
        <v>0</v>
      </c>
      <c r="L26" s="396">
        <f>SUMIF('Φ4. ΔΗΛΩΘΕΙΣΕΣ ΔΑΠΑΝΕΣ'!$AA$3:$AA$1005,D26,'Φ4. ΔΗΛΩΘΕΙΣΕΣ ΔΑΠΑΝΕΣ'!$Z$3:$Z$1005)</f>
        <v>0</v>
      </c>
      <c r="M26" s="397">
        <f>SUMIF('Φ4. ΔΗΛΩΘΕΙΣΕΣ ΔΑΠΑΝΕΣ'!$AA$3:$AA$1005,D26,'Φ4. ΔΗΛΩΘΕΙΣΕΣ ΔΑΠΑΝΕΣ'!$AD$3:$AD$1005)</f>
        <v>0</v>
      </c>
      <c r="N26" s="398">
        <f>SUMIF('Φ4. ΔΗΛΩΘΕΙΣΕΣ ΔΑΠΑΝΕΣ'!$AA$3:$AA$1005,D26,'Φ4. ΔΗΛΩΘΕΙΣΕΣ ΔΑΠΑΝΕΣ'!$AC$3:$AC$1005)</f>
        <v>0</v>
      </c>
      <c r="O26" s="39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380">
        <f>+'[1]Φ2. ΜΕΛΗ ΟΜΑΔΑΣ'!A25</f>
        <v>23</v>
      </c>
      <c r="AB26" s="381" t="str">
        <f>IF('[1]Φ2. ΜΕΛΗ ΟΜΑΔΑΣ'!B25="","",('[1]Φ2. ΜΕΛΗ ΟΜΑΔΑΣ'!B25))</f>
        <v/>
      </c>
      <c r="AC26" s="382">
        <f>+'[1]Φ2. ΜΕΛΗ ΟΜΑΔΑΣ'!C25</f>
        <v>0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374"/>
      <c r="BA26" s="374"/>
      <c r="BB26" s="374"/>
      <c r="BC26" s="374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</row>
    <row r="27" spans="1:347" ht="31.9" customHeight="1" x14ac:dyDescent="0.25">
      <c r="A27" s="393">
        <f t="shared" si="1"/>
        <v>22</v>
      </c>
      <c r="B27" s="394" t="s">
        <v>28</v>
      </c>
      <c r="C27" s="26"/>
      <c r="D27" s="27"/>
      <c r="E27" s="28"/>
      <c r="F27" s="28"/>
      <c r="G27" s="441"/>
      <c r="H27" s="441"/>
      <c r="I27" s="25"/>
      <c r="J27" s="25"/>
      <c r="K27" s="395">
        <f>SUMIF('Φ4. ΔΗΛΩΘΕΙΣΕΣ ΔΑΠΑΝΕΣ'!$AA$3:$AA$1005,D27,'Φ4. ΔΗΛΩΘΕΙΣΕΣ ΔΑΠΑΝΕΣ'!$AB$3:$AB$1005)</f>
        <v>0</v>
      </c>
      <c r="L27" s="396">
        <f>SUMIF('Φ4. ΔΗΛΩΘΕΙΣΕΣ ΔΑΠΑΝΕΣ'!$AA$3:$AA$1005,D27,'Φ4. ΔΗΛΩΘΕΙΣΕΣ ΔΑΠΑΝΕΣ'!$Z$3:$Z$1005)</f>
        <v>0</v>
      </c>
      <c r="M27" s="397">
        <f>SUMIF('Φ4. ΔΗΛΩΘΕΙΣΕΣ ΔΑΠΑΝΕΣ'!$AA$3:$AA$1005,D27,'Φ4. ΔΗΛΩΘΕΙΣΕΣ ΔΑΠΑΝΕΣ'!$AD$3:$AD$1005)</f>
        <v>0</v>
      </c>
      <c r="N27" s="398">
        <f>SUMIF('Φ4. ΔΗΛΩΘΕΙΣΕΣ ΔΑΠΑΝΕΣ'!$AA$3:$AA$1005,D27,'Φ4. ΔΗΛΩΘΕΙΣΕΣ ΔΑΠΑΝΕΣ'!$AC$3:$AC$1005)</f>
        <v>0</v>
      </c>
      <c r="O27" s="39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80">
        <f>+'[1]Φ2. ΜΕΛΗ ΟΜΑΔΑΣ'!A26</f>
        <v>24</v>
      </c>
      <c r="AB27" s="381" t="str">
        <f>IF('[1]Φ2. ΜΕΛΗ ΟΜΑΔΑΣ'!B26="","",('[1]Φ2. ΜΕΛΗ ΟΜΑΔΑΣ'!B26))</f>
        <v/>
      </c>
      <c r="AC27" s="382">
        <f>+'[1]Φ2. ΜΕΛΗ ΟΜΑΔΑΣ'!C26</f>
        <v>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374"/>
      <c r="BA27" s="374"/>
      <c r="BB27" s="374"/>
      <c r="BC27" s="374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</row>
    <row r="28" spans="1:347" ht="31.9" customHeight="1" x14ac:dyDescent="0.25">
      <c r="A28" s="393">
        <f t="shared" si="1"/>
        <v>23</v>
      </c>
      <c r="B28" s="394" t="s">
        <v>28</v>
      </c>
      <c r="C28" s="26"/>
      <c r="D28" s="27"/>
      <c r="E28" s="28"/>
      <c r="F28" s="28"/>
      <c r="G28" s="441"/>
      <c r="H28" s="441"/>
      <c r="I28" s="25"/>
      <c r="J28" s="25"/>
      <c r="K28" s="395">
        <f>SUMIF('Φ4. ΔΗΛΩΘΕΙΣΕΣ ΔΑΠΑΝΕΣ'!$AA$3:$AA$1005,D28,'Φ4. ΔΗΛΩΘΕΙΣΕΣ ΔΑΠΑΝΕΣ'!$AB$3:$AB$1005)</f>
        <v>0</v>
      </c>
      <c r="L28" s="396">
        <f>SUMIF('Φ4. ΔΗΛΩΘΕΙΣΕΣ ΔΑΠΑΝΕΣ'!$AA$3:$AA$1005,D28,'Φ4. ΔΗΛΩΘΕΙΣΕΣ ΔΑΠΑΝΕΣ'!$Z$3:$Z$1005)</f>
        <v>0</v>
      </c>
      <c r="M28" s="397">
        <f>SUMIF('Φ4. ΔΗΛΩΘΕΙΣΕΣ ΔΑΠΑΝΕΣ'!$AA$3:$AA$1005,D28,'Φ4. ΔΗΛΩΘΕΙΣΕΣ ΔΑΠΑΝΕΣ'!$AD$3:$AD$1005)</f>
        <v>0</v>
      </c>
      <c r="N28" s="398">
        <f>SUMIF('Φ4. ΔΗΛΩΘΕΙΣΕΣ ΔΑΠΑΝΕΣ'!$AA$3:$AA$1005,D28,'Φ4. ΔΗΛΩΘΕΙΣΕΣ ΔΑΠΑΝΕΣ'!$AC$3:$AC$1005)</f>
        <v>0</v>
      </c>
      <c r="O28" s="39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380">
        <f>+'[1]Φ2. ΜΕΛΗ ΟΜΑΔΑΣ'!A27</f>
        <v>25</v>
      </c>
      <c r="AB28" s="381" t="str">
        <f>IF('[1]Φ2. ΜΕΛΗ ΟΜΑΔΑΣ'!B27="","",('[1]Φ2. ΜΕΛΗ ΟΜΑΔΑΣ'!B27))</f>
        <v/>
      </c>
      <c r="AC28" s="382">
        <f>+'[1]Φ2. ΜΕΛΗ ΟΜΑΔΑΣ'!C27</f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374"/>
      <c r="BA28" s="374"/>
      <c r="BB28" s="374"/>
      <c r="BC28" s="374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</row>
    <row r="29" spans="1:347" ht="31.9" customHeight="1" x14ac:dyDescent="0.25">
      <c r="A29" s="393">
        <f t="shared" si="1"/>
        <v>24</v>
      </c>
      <c r="B29" s="394" t="s">
        <v>28</v>
      </c>
      <c r="C29" s="26"/>
      <c r="D29" s="27"/>
      <c r="E29" s="28"/>
      <c r="F29" s="28"/>
      <c r="G29" s="441"/>
      <c r="H29" s="441"/>
      <c r="I29" s="25"/>
      <c r="J29" s="25"/>
      <c r="K29" s="395">
        <f>SUMIF('Φ4. ΔΗΛΩΘΕΙΣΕΣ ΔΑΠΑΝΕΣ'!$AA$3:$AA$1005,D29,'Φ4. ΔΗΛΩΘΕΙΣΕΣ ΔΑΠΑΝΕΣ'!$AB$3:$AB$1005)</f>
        <v>0</v>
      </c>
      <c r="L29" s="396">
        <f>SUMIF('Φ4. ΔΗΛΩΘΕΙΣΕΣ ΔΑΠΑΝΕΣ'!$AA$3:$AA$1005,D29,'Φ4. ΔΗΛΩΘΕΙΣΕΣ ΔΑΠΑΝΕΣ'!$Z$3:$Z$1005)</f>
        <v>0</v>
      </c>
      <c r="M29" s="397">
        <f>SUMIF('Φ4. ΔΗΛΩΘΕΙΣΕΣ ΔΑΠΑΝΕΣ'!$AA$3:$AA$1005,D29,'Φ4. ΔΗΛΩΘΕΙΣΕΣ ΔΑΠΑΝΕΣ'!$AD$3:$AD$1005)</f>
        <v>0</v>
      </c>
      <c r="N29" s="398">
        <f>SUMIF('Φ4. ΔΗΛΩΘΕΙΣΕΣ ΔΑΠΑΝΕΣ'!$AA$3:$AA$1005,D29,'Φ4. ΔΗΛΩΘΕΙΣΕΣ ΔΑΠΑΝΕΣ'!$AC$3:$AC$1005)</f>
        <v>0</v>
      </c>
      <c r="O29" s="39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380">
        <f>+'[1]Φ2. ΜΕΛΗ ΟΜΑΔΑΣ'!A28</f>
        <v>26</v>
      </c>
      <c r="AB29" s="381" t="str">
        <f>IF('[1]Φ2. ΜΕΛΗ ΟΜΑΔΑΣ'!B28="","",('[1]Φ2. ΜΕΛΗ ΟΜΑΔΑΣ'!B28))</f>
        <v/>
      </c>
      <c r="AC29" s="382">
        <f>+'[1]Φ2. ΜΕΛΗ ΟΜΑΔΑΣ'!C28</f>
        <v>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374"/>
      <c r="BA29" s="374"/>
      <c r="BB29" s="374"/>
      <c r="BC29" s="374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</row>
    <row r="30" spans="1:347" ht="31.9" customHeight="1" x14ac:dyDescent="0.25">
      <c r="A30" s="393">
        <f t="shared" si="1"/>
        <v>25</v>
      </c>
      <c r="B30" s="394" t="s">
        <v>28</v>
      </c>
      <c r="C30" s="26"/>
      <c r="D30" s="27"/>
      <c r="E30" s="28"/>
      <c r="F30" s="28"/>
      <c r="G30" s="441"/>
      <c r="H30" s="441"/>
      <c r="I30" s="25"/>
      <c r="J30" s="25"/>
      <c r="K30" s="395">
        <f>SUMIF('Φ4. ΔΗΛΩΘΕΙΣΕΣ ΔΑΠΑΝΕΣ'!$AA$3:$AA$1005,D30,'Φ4. ΔΗΛΩΘΕΙΣΕΣ ΔΑΠΑΝΕΣ'!$AB$3:$AB$1005)</f>
        <v>0</v>
      </c>
      <c r="L30" s="396">
        <f>SUMIF('Φ4. ΔΗΛΩΘΕΙΣΕΣ ΔΑΠΑΝΕΣ'!$AA$3:$AA$1005,D30,'Φ4. ΔΗΛΩΘΕΙΣΕΣ ΔΑΠΑΝΕΣ'!$Z$3:$Z$1005)</f>
        <v>0</v>
      </c>
      <c r="M30" s="397">
        <f>SUMIF('Φ4. ΔΗΛΩΘΕΙΣΕΣ ΔΑΠΑΝΕΣ'!$AA$3:$AA$1005,D30,'Φ4. ΔΗΛΩΘΕΙΣΕΣ ΔΑΠΑΝΕΣ'!$AD$3:$AD$1005)</f>
        <v>0</v>
      </c>
      <c r="N30" s="398">
        <f>SUMIF('Φ4. ΔΗΛΩΘΕΙΣΕΣ ΔΑΠΑΝΕΣ'!$AA$3:$AA$1005,D30,'Φ4. ΔΗΛΩΘΕΙΣΕΣ ΔΑΠΑΝΕΣ'!$AC$3:$AC$1005)</f>
        <v>0</v>
      </c>
      <c r="O30" s="39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380">
        <f>+'[1]Φ2. ΜΕΛΗ ΟΜΑΔΑΣ'!A29</f>
        <v>27</v>
      </c>
      <c r="AB30" s="381" t="str">
        <f>IF('[1]Φ2. ΜΕΛΗ ΟΜΑΔΑΣ'!B29="","",('[1]Φ2. ΜΕΛΗ ΟΜΑΔΑΣ'!B29))</f>
        <v/>
      </c>
      <c r="AC30" s="382">
        <f>+'[1]Φ2. ΜΕΛΗ ΟΜΑΔΑΣ'!C29</f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374"/>
      <c r="BA30" s="374"/>
      <c r="BB30" s="374"/>
      <c r="BC30" s="374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</row>
    <row r="31" spans="1:347" ht="31.9" customHeight="1" x14ac:dyDescent="0.25">
      <c r="A31" s="393">
        <f t="shared" si="1"/>
        <v>26</v>
      </c>
      <c r="B31" s="394" t="s">
        <v>28</v>
      </c>
      <c r="C31" s="26"/>
      <c r="D31" s="27"/>
      <c r="E31" s="28"/>
      <c r="F31" s="28"/>
      <c r="G31" s="441"/>
      <c r="H31" s="441"/>
      <c r="I31" s="25"/>
      <c r="J31" s="25"/>
      <c r="K31" s="395">
        <f>SUMIF('Φ4. ΔΗΛΩΘΕΙΣΕΣ ΔΑΠΑΝΕΣ'!$AA$3:$AA$1005,D31,'Φ4. ΔΗΛΩΘΕΙΣΕΣ ΔΑΠΑΝΕΣ'!$AB$3:$AB$1005)</f>
        <v>0</v>
      </c>
      <c r="L31" s="396">
        <f>SUMIF('Φ4. ΔΗΛΩΘΕΙΣΕΣ ΔΑΠΑΝΕΣ'!$AA$3:$AA$1005,D31,'Φ4. ΔΗΛΩΘΕΙΣΕΣ ΔΑΠΑΝΕΣ'!$Z$3:$Z$1005)</f>
        <v>0</v>
      </c>
      <c r="M31" s="397">
        <f>SUMIF('Φ4. ΔΗΛΩΘΕΙΣΕΣ ΔΑΠΑΝΕΣ'!$AA$3:$AA$1005,D31,'Φ4. ΔΗΛΩΘΕΙΣΕΣ ΔΑΠΑΝΕΣ'!$AD$3:$AD$1005)</f>
        <v>0</v>
      </c>
      <c r="N31" s="398">
        <f>SUMIF('Φ4. ΔΗΛΩΘΕΙΣΕΣ ΔΑΠΑΝΕΣ'!$AA$3:$AA$1005,D31,'Φ4. ΔΗΛΩΘΕΙΣΕΣ ΔΑΠΑΝΕΣ'!$AC$3:$AC$1005)</f>
        <v>0</v>
      </c>
      <c r="O31" s="39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380">
        <f>+'[1]Φ2. ΜΕΛΗ ΟΜΑΔΑΣ'!A30</f>
        <v>28</v>
      </c>
      <c r="AB31" s="381" t="str">
        <f>IF('[1]Φ2. ΜΕΛΗ ΟΜΑΔΑΣ'!B30="","",('[1]Φ2. ΜΕΛΗ ΟΜΑΔΑΣ'!B30))</f>
        <v/>
      </c>
      <c r="AC31" s="382">
        <f>+'[1]Φ2. ΜΕΛΗ ΟΜΑΔΑΣ'!C30</f>
        <v>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374"/>
      <c r="BA31" s="374"/>
      <c r="BB31" s="374"/>
      <c r="BC31" s="374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</row>
    <row r="32" spans="1:347" ht="31.9" customHeight="1" x14ac:dyDescent="0.25">
      <c r="A32" s="393">
        <f t="shared" si="1"/>
        <v>27</v>
      </c>
      <c r="B32" s="394" t="s">
        <v>28</v>
      </c>
      <c r="C32" s="26"/>
      <c r="D32" s="27"/>
      <c r="E32" s="28"/>
      <c r="F32" s="28"/>
      <c r="G32" s="441"/>
      <c r="H32" s="441"/>
      <c r="I32" s="25"/>
      <c r="J32" s="25"/>
      <c r="K32" s="395">
        <f>SUMIF('Φ4. ΔΗΛΩΘΕΙΣΕΣ ΔΑΠΑΝΕΣ'!$AA$3:$AA$1005,D32,'Φ4. ΔΗΛΩΘΕΙΣΕΣ ΔΑΠΑΝΕΣ'!$AB$3:$AB$1005)</f>
        <v>0</v>
      </c>
      <c r="L32" s="396">
        <f>SUMIF('Φ4. ΔΗΛΩΘΕΙΣΕΣ ΔΑΠΑΝΕΣ'!$AA$3:$AA$1005,D32,'Φ4. ΔΗΛΩΘΕΙΣΕΣ ΔΑΠΑΝΕΣ'!$Z$3:$Z$1005)</f>
        <v>0</v>
      </c>
      <c r="M32" s="397">
        <f>SUMIF('Φ4. ΔΗΛΩΘΕΙΣΕΣ ΔΑΠΑΝΕΣ'!$AA$3:$AA$1005,D32,'Φ4. ΔΗΛΩΘΕΙΣΕΣ ΔΑΠΑΝΕΣ'!$AD$3:$AD$1005)</f>
        <v>0</v>
      </c>
      <c r="N32" s="398">
        <f>SUMIF('Φ4. ΔΗΛΩΘΕΙΣΕΣ ΔΑΠΑΝΕΣ'!$AA$3:$AA$1005,D32,'Φ4. ΔΗΛΩΘΕΙΣΕΣ ΔΑΠΑΝΕΣ'!$AC$3:$AC$1005)</f>
        <v>0</v>
      </c>
      <c r="O32" s="39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380">
        <f>+'[1]Φ2. ΜΕΛΗ ΟΜΑΔΑΣ'!A31</f>
        <v>29</v>
      </c>
      <c r="AB32" s="381" t="str">
        <f>IF('[1]Φ2. ΜΕΛΗ ΟΜΑΔΑΣ'!B31="","",('[1]Φ2. ΜΕΛΗ ΟΜΑΔΑΣ'!B31))</f>
        <v/>
      </c>
      <c r="AC32" s="382">
        <f>+'[1]Φ2. ΜΕΛΗ ΟΜΑΔΑΣ'!C31</f>
        <v>0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374"/>
      <c r="BA32" s="374"/>
      <c r="BB32" s="374"/>
      <c r="BC32" s="374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</row>
    <row r="33" spans="1:347" ht="31.9" customHeight="1" x14ac:dyDescent="0.25">
      <c r="A33" s="393">
        <f t="shared" si="1"/>
        <v>28</v>
      </c>
      <c r="B33" s="394" t="s">
        <v>28</v>
      </c>
      <c r="C33" s="26"/>
      <c r="D33" s="27"/>
      <c r="E33" s="28"/>
      <c r="F33" s="28"/>
      <c r="G33" s="441"/>
      <c r="H33" s="441"/>
      <c r="I33" s="25"/>
      <c r="J33" s="25"/>
      <c r="K33" s="395">
        <f>SUMIF('Φ4. ΔΗΛΩΘΕΙΣΕΣ ΔΑΠΑΝΕΣ'!$AA$3:$AA$1005,D33,'Φ4. ΔΗΛΩΘΕΙΣΕΣ ΔΑΠΑΝΕΣ'!$AB$3:$AB$1005)</f>
        <v>0</v>
      </c>
      <c r="L33" s="396">
        <f>SUMIF('Φ4. ΔΗΛΩΘΕΙΣΕΣ ΔΑΠΑΝΕΣ'!$AA$3:$AA$1005,D33,'Φ4. ΔΗΛΩΘΕΙΣΕΣ ΔΑΠΑΝΕΣ'!$Z$3:$Z$1005)</f>
        <v>0</v>
      </c>
      <c r="M33" s="397">
        <f>SUMIF('Φ4. ΔΗΛΩΘΕΙΣΕΣ ΔΑΠΑΝΕΣ'!$AA$3:$AA$1005,D33,'Φ4. ΔΗΛΩΘΕΙΣΕΣ ΔΑΠΑΝΕΣ'!$AD$3:$AD$1005)</f>
        <v>0</v>
      </c>
      <c r="N33" s="398">
        <f>SUMIF('Φ4. ΔΗΛΩΘΕΙΣΕΣ ΔΑΠΑΝΕΣ'!$AA$3:$AA$1005,D33,'Φ4. ΔΗΛΩΘΕΙΣΕΣ ΔΑΠΑΝΕΣ'!$AC$3:$AC$1005)</f>
        <v>0</v>
      </c>
      <c r="O33" s="39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380">
        <f>+'[1]Φ2. ΜΕΛΗ ΟΜΑΔΑΣ'!A32</f>
        <v>30</v>
      </c>
      <c r="AB33" s="381" t="str">
        <f>IF('[1]Φ2. ΜΕΛΗ ΟΜΑΔΑΣ'!B32="","",('[1]Φ2. ΜΕΛΗ ΟΜΑΔΑΣ'!B32))</f>
        <v/>
      </c>
      <c r="AC33" s="382">
        <f>+'[1]Φ2. ΜΕΛΗ ΟΜΑΔΑΣ'!C32</f>
        <v>0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374"/>
      <c r="BA33" s="374"/>
      <c r="BB33" s="374"/>
      <c r="BC33" s="374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</row>
    <row r="34" spans="1:347" ht="31.9" customHeight="1" x14ac:dyDescent="0.25">
      <c r="A34" s="393">
        <f t="shared" si="1"/>
        <v>29</v>
      </c>
      <c r="B34" s="394" t="s">
        <v>28</v>
      </c>
      <c r="C34" s="26"/>
      <c r="D34" s="27"/>
      <c r="E34" s="28"/>
      <c r="F34" s="28"/>
      <c r="G34" s="441"/>
      <c r="H34" s="441"/>
      <c r="I34" s="25"/>
      <c r="J34" s="25"/>
      <c r="K34" s="395">
        <f>SUMIF('Φ4. ΔΗΛΩΘΕΙΣΕΣ ΔΑΠΑΝΕΣ'!$AA$3:$AA$1005,D34,'Φ4. ΔΗΛΩΘΕΙΣΕΣ ΔΑΠΑΝΕΣ'!$AB$3:$AB$1005)</f>
        <v>0</v>
      </c>
      <c r="L34" s="396">
        <f>SUMIF('Φ4. ΔΗΛΩΘΕΙΣΕΣ ΔΑΠΑΝΕΣ'!$AA$3:$AA$1005,D34,'Φ4. ΔΗΛΩΘΕΙΣΕΣ ΔΑΠΑΝΕΣ'!$Z$3:$Z$1005)</f>
        <v>0</v>
      </c>
      <c r="M34" s="397">
        <f>SUMIF('Φ4. ΔΗΛΩΘΕΙΣΕΣ ΔΑΠΑΝΕΣ'!$AA$3:$AA$1005,D34,'Φ4. ΔΗΛΩΘΕΙΣΕΣ ΔΑΠΑΝΕΣ'!$AD$3:$AD$1005)</f>
        <v>0</v>
      </c>
      <c r="N34" s="398">
        <f>SUMIF('Φ4. ΔΗΛΩΘΕΙΣΕΣ ΔΑΠΑΝΕΣ'!$AA$3:$AA$1005,D34,'Φ4. ΔΗΛΩΘΕΙΣΕΣ ΔΑΠΑΝΕΣ'!$AC$3:$AC$1005)</f>
        <v>0</v>
      </c>
      <c r="O34" s="39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380">
        <f>+'[1]Φ2. ΜΕΛΗ ΟΜΑΔΑΣ'!A33</f>
        <v>31</v>
      </c>
      <c r="AB34" s="381" t="str">
        <f>IF('[1]Φ2. ΜΕΛΗ ΟΜΑΔΑΣ'!B33="","",('[1]Φ2. ΜΕΛΗ ΟΜΑΔΑΣ'!B33))</f>
        <v/>
      </c>
      <c r="AC34" s="382">
        <f>+'[1]Φ2. ΜΕΛΗ ΟΜΑΔΑΣ'!C33</f>
        <v>0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374"/>
      <c r="BA34" s="374"/>
      <c r="BB34" s="374"/>
      <c r="BC34" s="374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</row>
    <row r="35" spans="1:347" ht="31.9" customHeight="1" x14ac:dyDescent="0.25">
      <c r="A35" s="393">
        <f t="shared" si="1"/>
        <v>30</v>
      </c>
      <c r="B35" s="394" t="s">
        <v>28</v>
      </c>
      <c r="C35" s="26"/>
      <c r="D35" s="27"/>
      <c r="E35" s="28"/>
      <c r="F35" s="28"/>
      <c r="G35" s="441"/>
      <c r="H35" s="441"/>
      <c r="I35" s="25"/>
      <c r="J35" s="25"/>
      <c r="K35" s="395">
        <f>SUMIF('Φ4. ΔΗΛΩΘΕΙΣΕΣ ΔΑΠΑΝΕΣ'!$AA$3:$AA$1005,D35,'Φ4. ΔΗΛΩΘΕΙΣΕΣ ΔΑΠΑΝΕΣ'!$AB$3:$AB$1005)</f>
        <v>0</v>
      </c>
      <c r="L35" s="396">
        <f>SUMIF('Φ4. ΔΗΛΩΘΕΙΣΕΣ ΔΑΠΑΝΕΣ'!$AA$3:$AA$1005,D35,'Φ4. ΔΗΛΩΘΕΙΣΕΣ ΔΑΠΑΝΕΣ'!$Z$3:$Z$1005)</f>
        <v>0</v>
      </c>
      <c r="M35" s="397">
        <f>SUMIF('Φ4. ΔΗΛΩΘΕΙΣΕΣ ΔΑΠΑΝΕΣ'!$AA$3:$AA$1005,D35,'Φ4. ΔΗΛΩΘΕΙΣΕΣ ΔΑΠΑΝΕΣ'!$AD$3:$AD$1005)</f>
        <v>0</v>
      </c>
      <c r="N35" s="398">
        <f>SUMIF('Φ4. ΔΗΛΩΘΕΙΣΕΣ ΔΑΠΑΝΕΣ'!$AA$3:$AA$1005,D35,'Φ4. ΔΗΛΩΘΕΙΣΕΣ ΔΑΠΑΝΕΣ'!$AC$3:$AC$1005)</f>
        <v>0</v>
      </c>
      <c r="O35" s="39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380">
        <f>+'[1]Φ2. ΜΕΛΗ ΟΜΑΔΑΣ'!A34</f>
        <v>32</v>
      </c>
      <c r="AB35" s="381" t="str">
        <f>IF('[1]Φ2. ΜΕΛΗ ΟΜΑΔΑΣ'!B34="","",('[1]Φ2. ΜΕΛΗ ΟΜΑΔΑΣ'!B34))</f>
        <v/>
      </c>
      <c r="AC35" s="382">
        <f>+'[1]Φ2. ΜΕΛΗ ΟΜΑΔΑΣ'!C34</f>
        <v>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374"/>
      <c r="BA35" s="374"/>
      <c r="BB35" s="374"/>
      <c r="BC35" s="374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</row>
    <row r="36" spans="1:347" ht="31.9" customHeight="1" x14ac:dyDescent="0.25">
      <c r="A36" s="393">
        <f t="shared" si="1"/>
        <v>31</v>
      </c>
      <c r="B36" s="394" t="s">
        <v>28</v>
      </c>
      <c r="C36" s="26"/>
      <c r="D36" s="27"/>
      <c r="E36" s="28"/>
      <c r="F36" s="28"/>
      <c r="G36" s="441"/>
      <c r="H36" s="441"/>
      <c r="I36" s="25"/>
      <c r="J36" s="25"/>
      <c r="K36" s="395">
        <f>SUMIF('Φ4. ΔΗΛΩΘΕΙΣΕΣ ΔΑΠΑΝΕΣ'!$AA$3:$AA$1005,D36,'Φ4. ΔΗΛΩΘΕΙΣΕΣ ΔΑΠΑΝΕΣ'!$AB$3:$AB$1005)</f>
        <v>0</v>
      </c>
      <c r="L36" s="396">
        <f>SUMIF('Φ4. ΔΗΛΩΘΕΙΣΕΣ ΔΑΠΑΝΕΣ'!$AA$3:$AA$1005,D36,'Φ4. ΔΗΛΩΘΕΙΣΕΣ ΔΑΠΑΝΕΣ'!$Z$3:$Z$1005)</f>
        <v>0</v>
      </c>
      <c r="M36" s="397">
        <f>SUMIF('Φ4. ΔΗΛΩΘΕΙΣΕΣ ΔΑΠΑΝΕΣ'!$AA$3:$AA$1005,D36,'Φ4. ΔΗΛΩΘΕΙΣΕΣ ΔΑΠΑΝΕΣ'!$AD$3:$AD$1005)</f>
        <v>0</v>
      </c>
      <c r="N36" s="398">
        <f>SUMIF('Φ4. ΔΗΛΩΘΕΙΣΕΣ ΔΑΠΑΝΕΣ'!$AA$3:$AA$1005,D36,'Φ4. ΔΗΛΩΘΕΙΣΕΣ ΔΑΠΑΝΕΣ'!$AC$3:$AC$1005)</f>
        <v>0</v>
      </c>
      <c r="O36" s="39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380">
        <f>+'[1]Φ2. ΜΕΛΗ ΟΜΑΔΑΣ'!A35</f>
        <v>33</v>
      </c>
      <c r="AB36" s="381" t="str">
        <f>IF('[1]Φ2. ΜΕΛΗ ΟΜΑΔΑΣ'!B35="","",('[1]Φ2. ΜΕΛΗ ΟΜΑΔΑΣ'!B35))</f>
        <v/>
      </c>
      <c r="AC36" s="382">
        <f>+'[1]Φ2. ΜΕΛΗ ΟΜΑΔΑΣ'!C35</f>
        <v>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374"/>
      <c r="BA36" s="374"/>
      <c r="BB36" s="374"/>
      <c r="BC36" s="374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</row>
    <row r="37" spans="1:347" ht="31.9" customHeight="1" x14ac:dyDescent="0.25">
      <c r="A37" s="393">
        <f t="shared" si="1"/>
        <v>32</v>
      </c>
      <c r="B37" s="394" t="s">
        <v>28</v>
      </c>
      <c r="C37" s="26"/>
      <c r="D37" s="27"/>
      <c r="E37" s="28"/>
      <c r="F37" s="28"/>
      <c r="G37" s="441"/>
      <c r="H37" s="441"/>
      <c r="I37" s="25"/>
      <c r="J37" s="25"/>
      <c r="K37" s="395">
        <f>SUMIF('Φ4. ΔΗΛΩΘΕΙΣΕΣ ΔΑΠΑΝΕΣ'!$AA$3:$AA$1005,D37,'Φ4. ΔΗΛΩΘΕΙΣΕΣ ΔΑΠΑΝΕΣ'!$AB$3:$AB$1005)</f>
        <v>0</v>
      </c>
      <c r="L37" s="396">
        <f>SUMIF('Φ4. ΔΗΛΩΘΕΙΣΕΣ ΔΑΠΑΝΕΣ'!$AA$3:$AA$1005,D37,'Φ4. ΔΗΛΩΘΕΙΣΕΣ ΔΑΠΑΝΕΣ'!$Z$3:$Z$1005)</f>
        <v>0</v>
      </c>
      <c r="M37" s="397">
        <f>SUMIF('Φ4. ΔΗΛΩΘΕΙΣΕΣ ΔΑΠΑΝΕΣ'!$AA$3:$AA$1005,D37,'Φ4. ΔΗΛΩΘΕΙΣΕΣ ΔΑΠΑΝΕΣ'!$AD$3:$AD$1005)</f>
        <v>0</v>
      </c>
      <c r="N37" s="398">
        <f>SUMIF('Φ4. ΔΗΛΩΘΕΙΣΕΣ ΔΑΠΑΝΕΣ'!$AA$3:$AA$1005,D37,'Φ4. ΔΗΛΩΘΕΙΣΕΣ ΔΑΠΑΝΕΣ'!$AC$3:$AC$1005)</f>
        <v>0</v>
      </c>
      <c r="O37" s="39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380">
        <f>+'[1]Φ2. ΜΕΛΗ ΟΜΑΔΑΣ'!A36</f>
        <v>34</v>
      </c>
      <c r="AB37" s="381" t="str">
        <f>IF('[1]Φ2. ΜΕΛΗ ΟΜΑΔΑΣ'!B36="","",('[1]Φ2. ΜΕΛΗ ΟΜΑΔΑΣ'!B36))</f>
        <v/>
      </c>
      <c r="AC37" s="382">
        <f>+'[1]Φ2. ΜΕΛΗ ΟΜΑΔΑΣ'!C36</f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374"/>
      <c r="BA37" s="374"/>
      <c r="BB37" s="374"/>
      <c r="BC37" s="374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</row>
    <row r="38" spans="1:347" ht="31.9" customHeight="1" x14ac:dyDescent="0.25">
      <c r="A38" s="393">
        <f t="shared" si="1"/>
        <v>33</v>
      </c>
      <c r="B38" s="394" t="s">
        <v>28</v>
      </c>
      <c r="C38" s="26"/>
      <c r="D38" s="27"/>
      <c r="E38" s="28"/>
      <c r="F38" s="28"/>
      <c r="G38" s="441"/>
      <c r="H38" s="441"/>
      <c r="I38" s="25"/>
      <c r="J38" s="25"/>
      <c r="K38" s="395">
        <f>SUMIF('Φ4. ΔΗΛΩΘΕΙΣΕΣ ΔΑΠΑΝΕΣ'!$AA$3:$AA$1005,D38,'Φ4. ΔΗΛΩΘΕΙΣΕΣ ΔΑΠΑΝΕΣ'!$AB$3:$AB$1005)</f>
        <v>0</v>
      </c>
      <c r="L38" s="396">
        <f>SUMIF('Φ4. ΔΗΛΩΘΕΙΣΕΣ ΔΑΠΑΝΕΣ'!$AA$3:$AA$1005,D38,'Φ4. ΔΗΛΩΘΕΙΣΕΣ ΔΑΠΑΝΕΣ'!$Z$3:$Z$1005)</f>
        <v>0</v>
      </c>
      <c r="M38" s="397">
        <f>SUMIF('Φ4. ΔΗΛΩΘΕΙΣΕΣ ΔΑΠΑΝΕΣ'!$AA$3:$AA$1005,D38,'Φ4. ΔΗΛΩΘΕΙΣΕΣ ΔΑΠΑΝΕΣ'!$AD$3:$AD$1005)</f>
        <v>0</v>
      </c>
      <c r="N38" s="398">
        <f>SUMIF('Φ4. ΔΗΛΩΘΕΙΣΕΣ ΔΑΠΑΝΕΣ'!$AA$3:$AA$1005,D38,'Φ4. ΔΗΛΩΘΕΙΣΕΣ ΔΑΠΑΝΕΣ'!$AC$3:$AC$1005)</f>
        <v>0</v>
      </c>
      <c r="O38" s="39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380">
        <f>+'[1]Φ2. ΜΕΛΗ ΟΜΑΔΑΣ'!A37</f>
        <v>35</v>
      </c>
      <c r="AB38" s="381" t="str">
        <f>IF('[1]Φ2. ΜΕΛΗ ΟΜΑΔΑΣ'!B37="","",('[1]Φ2. ΜΕΛΗ ΟΜΑΔΑΣ'!B37))</f>
        <v/>
      </c>
      <c r="AC38" s="382">
        <f>+'[1]Φ2. ΜΕΛΗ ΟΜΑΔΑΣ'!C37</f>
        <v>0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374"/>
      <c r="BA38" s="374"/>
      <c r="BB38" s="374"/>
      <c r="BC38" s="374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</row>
    <row r="39" spans="1:347" ht="31.9" customHeight="1" x14ac:dyDescent="0.25">
      <c r="A39" s="393">
        <f t="shared" si="1"/>
        <v>34</v>
      </c>
      <c r="B39" s="394" t="s">
        <v>28</v>
      </c>
      <c r="C39" s="26"/>
      <c r="D39" s="27"/>
      <c r="E39" s="28"/>
      <c r="F39" s="28"/>
      <c r="G39" s="441"/>
      <c r="H39" s="441"/>
      <c r="I39" s="25"/>
      <c r="J39" s="25"/>
      <c r="K39" s="395">
        <f>SUMIF('Φ4. ΔΗΛΩΘΕΙΣΕΣ ΔΑΠΑΝΕΣ'!$AA$3:$AA$1005,D39,'Φ4. ΔΗΛΩΘΕΙΣΕΣ ΔΑΠΑΝΕΣ'!$AB$3:$AB$1005)</f>
        <v>0</v>
      </c>
      <c r="L39" s="396">
        <f>SUMIF('Φ4. ΔΗΛΩΘΕΙΣΕΣ ΔΑΠΑΝΕΣ'!$AA$3:$AA$1005,D39,'Φ4. ΔΗΛΩΘΕΙΣΕΣ ΔΑΠΑΝΕΣ'!$Z$3:$Z$1005)</f>
        <v>0</v>
      </c>
      <c r="M39" s="397">
        <f>SUMIF('Φ4. ΔΗΛΩΘΕΙΣΕΣ ΔΑΠΑΝΕΣ'!$AA$3:$AA$1005,D39,'Φ4. ΔΗΛΩΘΕΙΣΕΣ ΔΑΠΑΝΕΣ'!$AD$3:$AD$1005)</f>
        <v>0</v>
      </c>
      <c r="N39" s="398">
        <f>SUMIF('Φ4. ΔΗΛΩΘΕΙΣΕΣ ΔΑΠΑΝΕΣ'!$AA$3:$AA$1005,D39,'Φ4. ΔΗΛΩΘΕΙΣΕΣ ΔΑΠΑΝΕΣ'!$AC$3:$AC$1005)</f>
        <v>0</v>
      </c>
      <c r="O39" s="39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380">
        <f>+'[1]Φ2. ΜΕΛΗ ΟΜΑΔΑΣ'!A38</f>
        <v>36</v>
      </c>
      <c r="AB39" s="381" t="str">
        <f>IF('[1]Φ2. ΜΕΛΗ ΟΜΑΔΑΣ'!B38="","",('[1]Φ2. ΜΕΛΗ ΟΜΑΔΑΣ'!B38))</f>
        <v/>
      </c>
      <c r="AC39" s="382">
        <f>+'[1]Φ2. ΜΕΛΗ ΟΜΑΔΑΣ'!C38</f>
        <v>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374"/>
      <c r="BA39" s="374"/>
      <c r="BB39" s="374"/>
      <c r="BC39" s="374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</row>
    <row r="40" spans="1:347" ht="31.9" customHeight="1" x14ac:dyDescent="0.25">
      <c r="A40" s="393">
        <f t="shared" si="1"/>
        <v>35</v>
      </c>
      <c r="B40" s="394" t="s">
        <v>28</v>
      </c>
      <c r="C40" s="26"/>
      <c r="D40" s="27"/>
      <c r="E40" s="28"/>
      <c r="F40" s="28"/>
      <c r="G40" s="441"/>
      <c r="H40" s="441"/>
      <c r="I40" s="25"/>
      <c r="J40" s="25"/>
      <c r="K40" s="395">
        <f>SUMIF('Φ4. ΔΗΛΩΘΕΙΣΕΣ ΔΑΠΑΝΕΣ'!$AA$3:$AA$1005,D40,'Φ4. ΔΗΛΩΘΕΙΣΕΣ ΔΑΠΑΝΕΣ'!$AB$3:$AB$1005)</f>
        <v>0</v>
      </c>
      <c r="L40" s="396">
        <f>SUMIF('Φ4. ΔΗΛΩΘΕΙΣΕΣ ΔΑΠΑΝΕΣ'!$AA$3:$AA$1005,D40,'Φ4. ΔΗΛΩΘΕΙΣΕΣ ΔΑΠΑΝΕΣ'!$Z$3:$Z$1005)</f>
        <v>0</v>
      </c>
      <c r="M40" s="397">
        <f>SUMIF('Φ4. ΔΗΛΩΘΕΙΣΕΣ ΔΑΠΑΝΕΣ'!$AA$3:$AA$1005,D40,'Φ4. ΔΗΛΩΘΕΙΣΕΣ ΔΑΠΑΝΕΣ'!$AD$3:$AD$1005)</f>
        <v>0</v>
      </c>
      <c r="N40" s="398">
        <f>SUMIF('Φ4. ΔΗΛΩΘΕΙΣΕΣ ΔΑΠΑΝΕΣ'!$AA$3:$AA$1005,D40,'Φ4. ΔΗΛΩΘΕΙΣΕΣ ΔΑΠΑΝΕΣ'!$AC$3:$AC$1005)</f>
        <v>0</v>
      </c>
      <c r="O40" s="39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380">
        <f>+'[1]Φ2. ΜΕΛΗ ΟΜΑΔΑΣ'!A39</f>
        <v>37</v>
      </c>
      <c r="AB40" s="381" t="str">
        <f>IF('[1]Φ2. ΜΕΛΗ ΟΜΑΔΑΣ'!B39="","",('[1]Φ2. ΜΕΛΗ ΟΜΑΔΑΣ'!B39))</f>
        <v/>
      </c>
      <c r="AC40" s="382">
        <f>+'[1]Φ2. ΜΕΛΗ ΟΜΑΔΑΣ'!C39</f>
        <v>0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374"/>
      <c r="BA40" s="374"/>
      <c r="BB40" s="374"/>
      <c r="BC40" s="374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</row>
    <row r="41" spans="1:347" ht="31.9" customHeight="1" x14ac:dyDescent="0.25">
      <c r="A41" s="393">
        <f t="shared" si="1"/>
        <v>36</v>
      </c>
      <c r="B41" s="394" t="s">
        <v>28</v>
      </c>
      <c r="C41" s="26"/>
      <c r="D41" s="27"/>
      <c r="E41" s="28"/>
      <c r="F41" s="28"/>
      <c r="G41" s="441"/>
      <c r="H41" s="441"/>
      <c r="I41" s="25"/>
      <c r="J41" s="25"/>
      <c r="K41" s="395">
        <f>SUMIF('Φ4. ΔΗΛΩΘΕΙΣΕΣ ΔΑΠΑΝΕΣ'!$AA$3:$AA$1005,D41,'Φ4. ΔΗΛΩΘΕΙΣΕΣ ΔΑΠΑΝΕΣ'!$AB$3:$AB$1005)</f>
        <v>0</v>
      </c>
      <c r="L41" s="396">
        <f>SUMIF('Φ4. ΔΗΛΩΘΕΙΣΕΣ ΔΑΠΑΝΕΣ'!$AA$3:$AA$1005,D41,'Φ4. ΔΗΛΩΘΕΙΣΕΣ ΔΑΠΑΝΕΣ'!$Z$3:$Z$1005)</f>
        <v>0</v>
      </c>
      <c r="M41" s="397">
        <f>SUMIF('Φ4. ΔΗΛΩΘΕΙΣΕΣ ΔΑΠΑΝΕΣ'!$AA$3:$AA$1005,D41,'Φ4. ΔΗΛΩΘΕΙΣΕΣ ΔΑΠΑΝΕΣ'!$AD$3:$AD$1005)</f>
        <v>0</v>
      </c>
      <c r="N41" s="398">
        <f>SUMIF('Φ4. ΔΗΛΩΘΕΙΣΕΣ ΔΑΠΑΝΕΣ'!$AA$3:$AA$1005,D41,'Φ4. ΔΗΛΩΘΕΙΣΕΣ ΔΑΠΑΝΕΣ'!$AC$3:$AC$1005)</f>
        <v>0</v>
      </c>
      <c r="O41" s="39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380">
        <f>+'[1]Φ2. ΜΕΛΗ ΟΜΑΔΑΣ'!A40</f>
        <v>38</v>
      </c>
      <c r="AB41" s="381" t="str">
        <f>IF('[1]Φ2. ΜΕΛΗ ΟΜΑΔΑΣ'!B40="","",('[1]Φ2. ΜΕΛΗ ΟΜΑΔΑΣ'!B40))</f>
        <v/>
      </c>
      <c r="AC41" s="382">
        <f>+'[1]Φ2. ΜΕΛΗ ΟΜΑΔΑΣ'!C40</f>
        <v>0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374"/>
      <c r="BA41" s="374"/>
      <c r="BB41" s="374"/>
      <c r="BC41" s="374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</row>
    <row r="42" spans="1:347" ht="31.9" customHeight="1" x14ac:dyDescent="0.25">
      <c r="A42" s="393">
        <f t="shared" si="1"/>
        <v>37</v>
      </c>
      <c r="B42" s="394" t="s">
        <v>28</v>
      </c>
      <c r="C42" s="26"/>
      <c r="D42" s="27"/>
      <c r="E42" s="28"/>
      <c r="F42" s="28"/>
      <c r="G42" s="441"/>
      <c r="H42" s="441"/>
      <c r="I42" s="25"/>
      <c r="J42" s="25"/>
      <c r="K42" s="395">
        <f>SUMIF('Φ4. ΔΗΛΩΘΕΙΣΕΣ ΔΑΠΑΝΕΣ'!$AA$3:$AA$1005,D42,'Φ4. ΔΗΛΩΘΕΙΣΕΣ ΔΑΠΑΝΕΣ'!$AB$3:$AB$1005)</f>
        <v>0</v>
      </c>
      <c r="L42" s="396">
        <f>SUMIF('Φ4. ΔΗΛΩΘΕΙΣΕΣ ΔΑΠΑΝΕΣ'!$AA$3:$AA$1005,D42,'Φ4. ΔΗΛΩΘΕΙΣΕΣ ΔΑΠΑΝΕΣ'!$Z$3:$Z$1005)</f>
        <v>0</v>
      </c>
      <c r="M42" s="397">
        <f>SUMIF('Φ4. ΔΗΛΩΘΕΙΣΕΣ ΔΑΠΑΝΕΣ'!$AA$3:$AA$1005,D42,'Φ4. ΔΗΛΩΘΕΙΣΕΣ ΔΑΠΑΝΕΣ'!$AD$3:$AD$1005)</f>
        <v>0</v>
      </c>
      <c r="N42" s="398">
        <f>SUMIF('Φ4. ΔΗΛΩΘΕΙΣΕΣ ΔΑΠΑΝΕΣ'!$AA$3:$AA$1005,D42,'Φ4. ΔΗΛΩΘΕΙΣΕΣ ΔΑΠΑΝΕΣ'!$AC$3:$AC$1005)</f>
        <v>0</v>
      </c>
      <c r="O42" s="39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380">
        <f>+'[1]Φ2. ΜΕΛΗ ΟΜΑΔΑΣ'!A41</f>
        <v>39</v>
      </c>
      <c r="AB42" s="381" t="str">
        <f>IF('[1]Φ2. ΜΕΛΗ ΟΜΑΔΑΣ'!B41="","",('[1]Φ2. ΜΕΛΗ ΟΜΑΔΑΣ'!B41))</f>
        <v/>
      </c>
      <c r="AC42" s="382">
        <f>+'[1]Φ2. ΜΕΛΗ ΟΜΑΔΑΣ'!C41</f>
        <v>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374"/>
      <c r="BA42" s="374"/>
      <c r="BB42" s="374"/>
      <c r="BC42" s="374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</row>
    <row r="43" spans="1:347" ht="31.9" customHeight="1" x14ac:dyDescent="0.25">
      <c r="A43" s="393">
        <f t="shared" si="1"/>
        <v>38</v>
      </c>
      <c r="B43" s="394" t="s">
        <v>28</v>
      </c>
      <c r="C43" s="26"/>
      <c r="D43" s="27"/>
      <c r="E43" s="28"/>
      <c r="F43" s="28"/>
      <c r="G43" s="441"/>
      <c r="H43" s="441"/>
      <c r="I43" s="25"/>
      <c r="J43" s="25"/>
      <c r="K43" s="395">
        <f>SUMIF('Φ4. ΔΗΛΩΘΕΙΣΕΣ ΔΑΠΑΝΕΣ'!$AA$3:$AA$1005,D43,'Φ4. ΔΗΛΩΘΕΙΣΕΣ ΔΑΠΑΝΕΣ'!$AB$3:$AB$1005)</f>
        <v>0</v>
      </c>
      <c r="L43" s="396">
        <f>SUMIF('Φ4. ΔΗΛΩΘΕΙΣΕΣ ΔΑΠΑΝΕΣ'!$AA$3:$AA$1005,D43,'Φ4. ΔΗΛΩΘΕΙΣΕΣ ΔΑΠΑΝΕΣ'!$Z$3:$Z$1005)</f>
        <v>0</v>
      </c>
      <c r="M43" s="397">
        <f>SUMIF('Φ4. ΔΗΛΩΘΕΙΣΕΣ ΔΑΠΑΝΕΣ'!$AA$3:$AA$1005,D43,'Φ4. ΔΗΛΩΘΕΙΣΕΣ ΔΑΠΑΝΕΣ'!$AD$3:$AD$1005)</f>
        <v>0</v>
      </c>
      <c r="N43" s="398">
        <f>SUMIF('Φ4. ΔΗΛΩΘΕΙΣΕΣ ΔΑΠΑΝΕΣ'!$AA$3:$AA$1005,D43,'Φ4. ΔΗΛΩΘΕΙΣΕΣ ΔΑΠΑΝΕΣ'!$AC$3:$AC$1005)</f>
        <v>0</v>
      </c>
      <c r="O43" s="399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380">
        <f>+'[1]Φ2. ΜΕΛΗ ΟΜΑΔΑΣ'!A42</f>
        <v>40</v>
      </c>
      <c r="AB43" s="381" t="str">
        <f>IF('[1]Φ2. ΜΕΛΗ ΟΜΑΔΑΣ'!B42="","",('[1]Φ2. ΜΕΛΗ ΟΜΑΔΑΣ'!B42))</f>
        <v/>
      </c>
      <c r="AC43" s="382">
        <f>+'[1]Φ2. ΜΕΛΗ ΟΜΑΔΑΣ'!C42</f>
        <v>0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374"/>
      <c r="BA43" s="374"/>
      <c r="BB43" s="374"/>
      <c r="BC43" s="374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</row>
    <row r="44" spans="1:347" ht="31.9" customHeight="1" x14ac:dyDescent="0.25">
      <c r="A44" s="393">
        <f t="shared" si="1"/>
        <v>39</v>
      </c>
      <c r="B44" s="394" t="s">
        <v>28</v>
      </c>
      <c r="C44" s="26"/>
      <c r="D44" s="27"/>
      <c r="E44" s="28"/>
      <c r="F44" s="28"/>
      <c r="G44" s="441"/>
      <c r="H44" s="441"/>
      <c r="I44" s="25"/>
      <c r="J44" s="25"/>
      <c r="K44" s="395">
        <f>SUMIF('Φ4. ΔΗΛΩΘΕΙΣΕΣ ΔΑΠΑΝΕΣ'!$AA$3:$AA$1005,D44,'Φ4. ΔΗΛΩΘΕΙΣΕΣ ΔΑΠΑΝΕΣ'!$AB$3:$AB$1005)</f>
        <v>0</v>
      </c>
      <c r="L44" s="396">
        <f>SUMIF('Φ4. ΔΗΛΩΘΕΙΣΕΣ ΔΑΠΑΝΕΣ'!$AA$3:$AA$1005,D44,'Φ4. ΔΗΛΩΘΕΙΣΕΣ ΔΑΠΑΝΕΣ'!$Z$3:$Z$1005)</f>
        <v>0</v>
      </c>
      <c r="M44" s="397">
        <f>SUMIF('Φ4. ΔΗΛΩΘΕΙΣΕΣ ΔΑΠΑΝΕΣ'!$AA$3:$AA$1005,D44,'Φ4. ΔΗΛΩΘΕΙΣΕΣ ΔΑΠΑΝΕΣ'!$AD$3:$AD$1005)</f>
        <v>0</v>
      </c>
      <c r="N44" s="398">
        <f>SUMIF('Φ4. ΔΗΛΩΘΕΙΣΕΣ ΔΑΠΑΝΕΣ'!$AA$3:$AA$1005,D44,'Φ4. ΔΗΛΩΘΕΙΣΕΣ ΔΑΠΑΝΕΣ'!$AC$3:$AC$1005)</f>
        <v>0</v>
      </c>
      <c r="O44" s="399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380">
        <f>+'[1]Φ2. ΜΕΛΗ ΟΜΑΔΑΣ'!A43</f>
        <v>41</v>
      </c>
      <c r="AB44" s="381" t="str">
        <f>IF('[1]Φ2. ΜΕΛΗ ΟΜΑΔΑΣ'!B43="","",('[1]Φ2. ΜΕΛΗ ΟΜΑΔΑΣ'!B43))</f>
        <v/>
      </c>
      <c r="AC44" s="382">
        <f>+'[1]Φ2. ΜΕΛΗ ΟΜΑΔΑΣ'!C43</f>
        <v>0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374"/>
      <c r="BA44" s="374"/>
      <c r="BB44" s="374"/>
      <c r="BC44" s="374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</row>
    <row r="45" spans="1:347" ht="31.9" customHeight="1" x14ac:dyDescent="0.25">
      <c r="A45" s="393">
        <f t="shared" si="1"/>
        <v>40</v>
      </c>
      <c r="B45" s="394" t="s">
        <v>28</v>
      </c>
      <c r="C45" s="26"/>
      <c r="D45" s="27"/>
      <c r="E45" s="28"/>
      <c r="F45" s="28"/>
      <c r="G45" s="441"/>
      <c r="H45" s="441"/>
      <c r="I45" s="25"/>
      <c r="J45" s="25"/>
      <c r="K45" s="395">
        <f>SUMIF('Φ4. ΔΗΛΩΘΕΙΣΕΣ ΔΑΠΑΝΕΣ'!$AA$3:$AA$1005,D45,'Φ4. ΔΗΛΩΘΕΙΣΕΣ ΔΑΠΑΝΕΣ'!$AB$3:$AB$1005)</f>
        <v>0</v>
      </c>
      <c r="L45" s="396">
        <f>SUMIF('Φ4. ΔΗΛΩΘΕΙΣΕΣ ΔΑΠΑΝΕΣ'!$AA$3:$AA$1005,D45,'Φ4. ΔΗΛΩΘΕΙΣΕΣ ΔΑΠΑΝΕΣ'!$Z$3:$Z$1005)</f>
        <v>0</v>
      </c>
      <c r="M45" s="397">
        <f>SUMIF('Φ4. ΔΗΛΩΘΕΙΣΕΣ ΔΑΠΑΝΕΣ'!$AA$3:$AA$1005,D45,'Φ4. ΔΗΛΩΘΕΙΣΕΣ ΔΑΠΑΝΕΣ'!$AD$3:$AD$1005)</f>
        <v>0</v>
      </c>
      <c r="N45" s="398">
        <f>SUMIF('Φ4. ΔΗΛΩΘΕΙΣΕΣ ΔΑΠΑΝΕΣ'!$AA$3:$AA$1005,D45,'Φ4. ΔΗΛΩΘΕΙΣΕΣ ΔΑΠΑΝΕΣ'!$AC$3:$AC$1005)</f>
        <v>0</v>
      </c>
      <c r="O45" s="39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380">
        <f>+'[1]Φ2. ΜΕΛΗ ΟΜΑΔΑΣ'!A44</f>
        <v>42</v>
      </c>
      <c r="AB45" s="381" t="str">
        <f>IF('[1]Φ2. ΜΕΛΗ ΟΜΑΔΑΣ'!B44="","",('[1]Φ2. ΜΕΛΗ ΟΜΑΔΑΣ'!B44))</f>
        <v/>
      </c>
      <c r="AC45" s="382">
        <f>+'[1]Φ2. ΜΕΛΗ ΟΜΑΔΑΣ'!C44</f>
        <v>0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374"/>
      <c r="BA45" s="374"/>
      <c r="BB45" s="374"/>
      <c r="BC45" s="374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</row>
    <row r="46" spans="1:347" ht="31.9" customHeight="1" x14ac:dyDescent="0.25">
      <c r="A46" s="393">
        <f t="shared" si="1"/>
        <v>41</v>
      </c>
      <c r="B46" s="394" t="s">
        <v>28</v>
      </c>
      <c r="C46" s="26"/>
      <c r="D46" s="27"/>
      <c r="E46" s="28"/>
      <c r="F46" s="28"/>
      <c r="G46" s="441"/>
      <c r="H46" s="441"/>
      <c r="I46" s="25"/>
      <c r="J46" s="25"/>
      <c r="K46" s="395">
        <f>SUMIF('Φ4. ΔΗΛΩΘΕΙΣΕΣ ΔΑΠΑΝΕΣ'!$AA$3:$AA$1005,D46,'Φ4. ΔΗΛΩΘΕΙΣΕΣ ΔΑΠΑΝΕΣ'!$AB$3:$AB$1005)</f>
        <v>0</v>
      </c>
      <c r="L46" s="396">
        <f>SUMIF('Φ4. ΔΗΛΩΘΕΙΣΕΣ ΔΑΠΑΝΕΣ'!$AA$3:$AA$1005,D46,'Φ4. ΔΗΛΩΘΕΙΣΕΣ ΔΑΠΑΝΕΣ'!$Z$3:$Z$1005)</f>
        <v>0</v>
      </c>
      <c r="M46" s="397">
        <f>SUMIF('Φ4. ΔΗΛΩΘΕΙΣΕΣ ΔΑΠΑΝΕΣ'!$AA$3:$AA$1005,D46,'Φ4. ΔΗΛΩΘΕΙΣΕΣ ΔΑΠΑΝΕΣ'!$AD$3:$AD$1005)</f>
        <v>0</v>
      </c>
      <c r="N46" s="398">
        <f>SUMIF('Φ4. ΔΗΛΩΘΕΙΣΕΣ ΔΑΠΑΝΕΣ'!$AA$3:$AA$1005,D46,'Φ4. ΔΗΛΩΘΕΙΣΕΣ ΔΑΠΑΝΕΣ'!$AC$3:$AC$1005)</f>
        <v>0</v>
      </c>
      <c r="O46" s="39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380">
        <f>+'[1]Φ2. ΜΕΛΗ ΟΜΑΔΑΣ'!A45</f>
        <v>43</v>
      </c>
      <c r="AB46" s="381" t="str">
        <f>IF('[1]Φ2. ΜΕΛΗ ΟΜΑΔΑΣ'!B45="","",('[1]Φ2. ΜΕΛΗ ΟΜΑΔΑΣ'!B45))</f>
        <v/>
      </c>
      <c r="AC46" s="382">
        <f>+'[1]Φ2. ΜΕΛΗ ΟΜΑΔΑΣ'!C45</f>
        <v>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374"/>
      <c r="BA46" s="374"/>
      <c r="BB46" s="374"/>
      <c r="BC46" s="374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</row>
    <row r="47" spans="1:347" ht="31.9" customHeight="1" x14ac:dyDescent="0.25">
      <c r="A47" s="393">
        <f t="shared" si="1"/>
        <v>42</v>
      </c>
      <c r="B47" s="394" t="s">
        <v>28</v>
      </c>
      <c r="C47" s="26"/>
      <c r="D47" s="27"/>
      <c r="E47" s="28"/>
      <c r="F47" s="28"/>
      <c r="G47" s="441"/>
      <c r="H47" s="441"/>
      <c r="I47" s="25"/>
      <c r="J47" s="25"/>
      <c r="K47" s="395">
        <f>SUMIF('Φ4. ΔΗΛΩΘΕΙΣΕΣ ΔΑΠΑΝΕΣ'!$AA$3:$AA$1005,D47,'Φ4. ΔΗΛΩΘΕΙΣΕΣ ΔΑΠΑΝΕΣ'!$AB$3:$AB$1005)</f>
        <v>0</v>
      </c>
      <c r="L47" s="396">
        <f>SUMIF('Φ4. ΔΗΛΩΘΕΙΣΕΣ ΔΑΠΑΝΕΣ'!$AA$3:$AA$1005,D47,'Φ4. ΔΗΛΩΘΕΙΣΕΣ ΔΑΠΑΝΕΣ'!$Z$3:$Z$1005)</f>
        <v>0</v>
      </c>
      <c r="M47" s="397">
        <f>SUMIF('Φ4. ΔΗΛΩΘΕΙΣΕΣ ΔΑΠΑΝΕΣ'!$AA$3:$AA$1005,D47,'Φ4. ΔΗΛΩΘΕΙΣΕΣ ΔΑΠΑΝΕΣ'!$AD$3:$AD$1005)</f>
        <v>0</v>
      </c>
      <c r="N47" s="398">
        <f>SUMIF('Φ4. ΔΗΛΩΘΕΙΣΕΣ ΔΑΠΑΝΕΣ'!$AA$3:$AA$1005,D47,'Φ4. ΔΗΛΩΘΕΙΣΕΣ ΔΑΠΑΝΕΣ'!$AC$3:$AC$1005)</f>
        <v>0</v>
      </c>
      <c r="O47" s="39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380">
        <f>+'[1]Φ2. ΜΕΛΗ ΟΜΑΔΑΣ'!A46</f>
        <v>44</v>
      </c>
      <c r="AB47" s="381" t="str">
        <f>IF('[1]Φ2. ΜΕΛΗ ΟΜΑΔΑΣ'!B46="","",('[1]Φ2. ΜΕΛΗ ΟΜΑΔΑΣ'!B46))</f>
        <v/>
      </c>
      <c r="AC47" s="382">
        <f>+'[1]Φ2. ΜΕΛΗ ΟΜΑΔΑΣ'!C46</f>
        <v>0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374"/>
      <c r="BA47" s="374"/>
      <c r="BB47" s="374"/>
      <c r="BC47" s="374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</row>
    <row r="48" spans="1:347" ht="31.9" customHeight="1" x14ac:dyDescent="0.25">
      <c r="A48" s="393">
        <f t="shared" si="1"/>
        <v>43</v>
      </c>
      <c r="B48" s="394" t="s">
        <v>28</v>
      </c>
      <c r="C48" s="26"/>
      <c r="D48" s="27"/>
      <c r="E48" s="28"/>
      <c r="F48" s="28"/>
      <c r="G48" s="441"/>
      <c r="H48" s="441"/>
      <c r="I48" s="25"/>
      <c r="J48" s="25"/>
      <c r="K48" s="395">
        <f>SUMIF('Φ4. ΔΗΛΩΘΕΙΣΕΣ ΔΑΠΑΝΕΣ'!$AA$3:$AA$1005,D48,'Φ4. ΔΗΛΩΘΕΙΣΕΣ ΔΑΠΑΝΕΣ'!$AB$3:$AB$1005)</f>
        <v>0</v>
      </c>
      <c r="L48" s="396">
        <f>SUMIF('Φ4. ΔΗΛΩΘΕΙΣΕΣ ΔΑΠΑΝΕΣ'!$AA$3:$AA$1005,D48,'Φ4. ΔΗΛΩΘΕΙΣΕΣ ΔΑΠΑΝΕΣ'!$Z$3:$Z$1005)</f>
        <v>0</v>
      </c>
      <c r="M48" s="397">
        <f>SUMIF('Φ4. ΔΗΛΩΘΕΙΣΕΣ ΔΑΠΑΝΕΣ'!$AA$3:$AA$1005,D48,'Φ4. ΔΗΛΩΘΕΙΣΕΣ ΔΑΠΑΝΕΣ'!$AD$3:$AD$1005)</f>
        <v>0</v>
      </c>
      <c r="N48" s="398">
        <f>SUMIF('Φ4. ΔΗΛΩΘΕΙΣΕΣ ΔΑΠΑΝΕΣ'!$AA$3:$AA$1005,D48,'Φ4. ΔΗΛΩΘΕΙΣΕΣ ΔΑΠΑΝΕΣ'!$AC$3:$AC$1005)</f>
        <v>0</v>
      </c>
      <c r="O48" s="39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380">
        <f>+'[1]Φ2. ΜΕΛΗ ΟΜΑΔΑΣ'!A47</f>
        <v>45</v>
      </c>
      <c r="AB48" s="381" t="str">
        <f>IF('[1]Φ2. ΜΕΛΗ ΟΜΑΔΑΣ'!B47="","",('[1]Φ2. ΜΕΛΗ ΟΜΑΔΑΣ'!B47))</f>
        <v/>
      </c>
      <c r="AC48" s="382">
        <f>+'[1]Φ2. ΜΕΛΗ ΟΜΑΔΑΣ'!C47</f>
        <v>0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374"/>
      <c r="BA48" s="374"/>
      <c r="BB48" s="374"/>
      <c r="BC48" s="374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</row>
    <row r="49" spans="1:347" ht="31.9" customHeight="1" x14ac:dyDescent="0.25">
      <c r="A49" s="393">
        <f t="shared" si="1"/>
        <v>44</v>
      </c>
      <c r="B49" s="394" t="s">
        <v>28</v>
      </c>
      <c r="C49" s="26"/>
      <c r="D49" s="27"/>
      <c r="E49" s="28"/>
      <c r="F49" s="28"/>
      <c r="G49" s="441"/>
      <c r="H49" s="441"/>
      <c r="I49" s="25"/>
      <c r="J49" s="25"/>
      <c r="K49" s="395">
        <f>SUMIF('Φ4. ΔΗΛΩΘΕΙΣΕΣ ΔΑΠΑΝΕΣ'!$AA$3:$AA$1005,D49,'Φ4. ΔΗΛΩΘΕΙΣΕΣ ΔΑΠΑΝΕΣ'!$AB$3:$AB$1005)</f>
        <v>0</v>
      </c>
      <c r="L49" s="396">
        <f>SUMIF('Φ4. ΔΗΛΩΘΕΙΣΕΣ ΔΑΠΑΝΕΣ'!$AA$3:$AA$1005,D49,'Φ4. ΔΗΛΩΘΕΙΣΕΣ ΔΑΠΑΝΕΣ'!$Z$3:$Z$1005)</f>
        <v>0</v>
      </c>
      <c r="M49" s="397">
        <f>SUMIF('Φ4. ΔΗΛΩΘΕΙΣΕΣ ΔΑΠΑΝΕΣ'!$AA$3:$AA$1005,D49,'Φ4. ΔΗΛΩΘΕΙΣΕΣ ΔΑΠΑΝΕΣ'!$AD$3:$AD$1005)</f>
        <v>0</v>
      </c>
      <c r="N49" s="398">
        <f>SUMIF('Φ4. ΔΗΛΩΘΕΙΣΕΣ ΔΑΠΑΝΕΣ'!$AA$3:$AA$1005,D49,'Φ4. ΔΗΛΩΘΕΙΣΕΣ ΔΑΠΑΝΕΣ'!$AC$3:$AC$1005)</f>
        <v>0</v>
      </c>
      <c r="O49" s="39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380">
        <f>+'[1]Φ2. ΜΕΛΗ ΟΜΑΔΑΣ'!A48</f>
        <v>46</v>
      </c>
      <c r="AB49" s="381" t="str">
        <f>IF('[1]Φ2. ΜΕΛΗ ΟΜΑΔΑΣ'!B48="","",('[1]Φ2. ΜΕΛΗ ΟΜΑΔΑΣ'!B48))</f>
        <v/>
      </c>
      <c r="AC49" s="382">
        <f>+'[1]Φ2. ΜΕΛΗ ΟΜΑΔΑΣ'!C48</f>
        <v>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374"/>
      <c r="BA49" s="374"/>
      <c r="BB49" s="374"/>
      <c r="BC49" s="374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</row>
    <row r="50" spans="1:347" ht="31.9" customHeight="1" x14ac:dyDescent="0.25">
      <c r="A50" s="393">
        <f t="shared" si="1"/>
        <v>45</v>
      </c>
      <c r="B50" s="394" t="s">
        <v>28</v>
      </c>
      <c r="C50" s="26"/>
      <c r="D50" s="27"/>
      <c r="E50" s="28"/>
      <c r="F50" s="28"/>
      <c r="G50" s="441"/>
      <c r="H50" s="441"/>
      <c r="I50" s="25"/>
      <c r="J50" s="25"/>
      <c r="K50" s="395">
        <f>SUMIF('Φ4. ΔΗΛΩΘΕΙΣΕΣ ΔΑΠΑΝΕΣ'!$AA$3:$AA$1005,D50,'Φ4. ΔΗΛΩΘΕΙΣΕΣ ΔΑΠΑΝΕΣ'!$AB$3:$AB$1005)</f>
        <v>0</v>
      </c>
      <c r="L50" s="396">
        <f>SUMIF('Φ4. ΔΗΛΩΘΕΙΣΕΣ ΔΑΠΑΝΕΣ'!$AA$3:$AA$1005,D50,'Φ4. ΔΗΛΩΘΕΙΣΕΣ ΔΑΠΑΝΕΣ'!$Z$3:$Z$1005)</f>
        <v>0</v>
      </c>
      <c r="M50" s="397">
        <f>SUMIF('Φ4. ΔΗΛΩΘΕΙΣΕΣ ΔΑΠΑΝΕΣ'!$AA$3:$AA$1005,D50,'Φ4. ΔΗΛΩΘΕΙΣΕΣ ΔΑΠΑΝΕΣ'!$AD$3:$AD$1005)</f>
        <v>0</v>
      </c>
      <c r="N50" s="398">
        <f>SUMIF('Φ4. ΔΗΛΩΘΕΙΣΕΣ ΔΑΠΑΝΕΣ'!$AA$3:$AA$1005,D50,'Φ4. ΔΗΛΩΘΕΙΣΕΣ ΔΑΠΑΝΕΣ'!$AC$3:$AC$1005)</f>
        <v>0</v>
      </c>
      <c r="O50" s="39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380">
        <f>+'[1]Φ2. ΜΕΛΗ ΟΜΑΔΑΣ'!A49</f>
        <v>47</v>
      </c>
      <c r="AB50" s="381" t="str">
        <f>IF('[1]Φ2. ΜΕΛΗ ΟΜΑΔΑΣ'!B49="","",('[1]Φ2. ΜΕΛΗ ΟΜΑΔΑΣ'!B49))</f>
        <v/>
      </c>
      <c r="AC50" s="382">
        <f>+'[1]Φ2. ΜΕΛΗ ΟΜΑΔΑΣ'!C49</f>
        <v>0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374"/>
      <c r="BA50" s="374"/>
      <c r="BB50" s="374"/>
      <c r="BC50" s="374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</row>
    <row r="51" spans="1:347" ht="31.9" customHeight="1" x14ac:dyDescent="0.25">
      <c r="A51" s="393">
        <f t="shared" si="1"/>
        <v>46</v>
      </c>
      <c r="B51" s="394" t="s">
        <v>28</v>
      </c>
      <c r="C51" s="26"/>
      <c r="D51" s="27"/>
      <c r="E51" s="28"/>
      <c r="F51" s="28"/>
      <c r="G51" s="441"/>
      <c r="H51" s="441"/>
      <c r="I51" s="25"/>
      <c r="J51" s="25"/>
      <c r="K51" s="395">
        <f>SUMIF('Φ4. ΔΗΛΩΘΕΙΣΕΣ ΔΑΠΑΝΕΣ'!$AA$3:$AA$1005,D51,'Φ4. ΔΗΛΩΘΕΙΣΕΣ ΔΑΠΑΝΕΣ'!$AB$3:$AB$1005)</f>
        <v>0</v>
      </c>
      <c r="L51" s="396">
        <f>SUMIF('Φ4. ΔΗΛΩΘΕΙΣΕΣ ΔΑΠΑΝΕΣ'!$AA$3:$AA$1005,D51,'Φ4. ΔΗΛΩΘΕΙΣΕΣ ΔΑΠΑΝΕΣ'!$Z$3:$Z$1005)</f>
        <v>0</v>
      </c>
      <c r="M51" s="397">
        <f>SUMIF('Φ4. ΔΗΛΩΘΕΙΣΕΣ ΔΑΠΑΝΕΣ'!$AA$3:$AA$1005,D51,'Φ4. ΔΗΛΩΘΕΙΣΕΣ ΔΑΠΑΝΕΣ'!$AD$3:$AD$1005)</f>
        <v>0</v>
      </c>
      <c r="N51" s="398">
        <f>SUMIF('Φ4. ΔΗΛΩΘΕΙΣΕΣ ΔΑΠΑΝΕΣ'!$AA$3:$AA$1005,D51,'Φ4. ΔΗΛΩΘΕΙΣΕΣ ΔΑΠΑΝΕΣ'!$AC$3:$AC$1005)</f>
        <v>0</v>
      </c>
      <c r="O51" s="399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380">
        <f>+'[1]Φ2. ΜΕΛΗ ΟΜΑΔΑΣ'!A50</f>
        <v>48</v>
      </c>
      <c r="AB51" s="381" t="str">
        <f>IF('[1]Φ2. ΜΕΛΗ ΟΜΑΔΑΣ'!B50="","",('[1]Φ2. ΜΕΛΗ ΟΜΑΔΑΣ'!B50))</f>
        <v/>
      </c>
      <c r="AC51" s="382">
        <f>+'[1]Φ2. ΜΕΛΗ ΟΜΑΔΑΣ'!C50</f>
        <v>0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374"/>
      <c r="BA51" s="374"/>
      <c r="BB51" s="374"/>
      <c r="BC51" s="374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</row>
    <row r="52" spans="1:347" ht="31.9" customHeight="1" x14ac:dyDescent="0.25">
      <c r="A52" s="393">
        <f t="shared" si="1"/>
        <v>47</v>
      </c>
      <c r="B52" s="394" t="s">
        <v>28</v>
      </c>
      <c r="C52" s="26"/>
      <c r="D52" s="27"/>
      <c r="E52" s="28"/>
      <c r="F52" s="28"/>
      <c r="G52" s="441"/>
      <c r="H52" s="441"/>
      <c r="I52" s="25"/>
      <c r="J52" s="25"/>
      <c r="K52" s="395">
        <f>SUMIF('Φ4. ΔΗΛΩΘΕΙΣΕΣ ΔΑΠΑΝΕΣ'!$AA$3:$AA$1005,D52,'Φ4. ΔΗΛΩΘΕΙΣΕΣ ΔΑΠΑΝΕΣ'!$AB$3:$AB$1005)</f>
        <v>0</v>
      </c>
      <c r="L52" s="396">
        <f>SUMIF('Φ4. ΔΗΛΩΘΕΙΣΕΣ ΔΑΠΑΝΕΣ'!$AA$3:$AA$1005,D52,'Φ4. ΔΗΛΩΘΕΙΣΕΣ ΔΑΠΑΝΕΣ'!$Z$3:$Z$1005)</f>
        <v>0</v>
      </c>
      <c r="M52" s="397">
        <f>SUMIF('Φ4. ΔΗΛΩΘΕΙΣΕΣ ΔΑΠΑΝΕΣ'!$AA$3:$AA$1005,D52,'Φ4. ΔΗΛΩΘΕΙΣΕΣ ΔΑΠΑΝΕΣ'!$AD$3:$AD$1005)</f>
        <v>0</v>
      </c>
      <c r="N52" s="398">
        <f>SUMIF('Φ4. ΔΗΛΩΘΕΙΣΕΣ ΔΑΠΑΝΕΣ'!$AA$3:$AA$1005,D52,'Φ4. ΔΗΛΩΘΕΙΣΕΣ ΔΑΠΑΝΕΣ'!$AC$3:$AC$1005)</f>
        <v>0</v>
      </c>
      <c r="O52" s="39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380">
        <f>+'[1]Φ2. ΜΕΛΗ ΟΜΑΔΑΣ'!A51</f>
        <v>49</v>
      </c>
      <c r="AB52" s="381" t="str">
        <f>IF('[1]Φ2. ΜΕΛΗ ΟΜΑΔΑΣ'!B51="","",('[1]Φ2. ΜΕΛΗ ΟΜΑΔΑΣ'!B51))</f>
        <v/>
      </c>
      <c r="AC52" s="382">
        <f>+'[1]Φ2. ΜΕΛΗ ΟΜΑΔΑΣ'!C51</f>
        <v>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374"/>
      <c r="BA52" s="374"/>
      <c r="BB52" s="374"/>
      <c r="BC52" s="374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</row>
    <row r="53" spans="1:347" ht="31.9" customHeight="1" x14ac:dyDescent="0.25">
      <c r="A53" s="393">
        <f t="shared" si="1"/>
        <v>48</v>
      </c>
      <c r="B53" s="394" t="s">
        <v>28</v>
      </c>
      <c r="C53" s="26"/>
      <c r="D53" s="27"/>
      <c r="E53" s="28"/>
      <c r="F53" s="28"/>
      <c r="G53" s="441"/>
      <c r="H53" s="441"/>
      <c r="I53" s="25"/>
      <c r="J53" s="25"/>
      <c r="K53" s="395">
        <f>SUMIF('Φ4. ΔΗΛΩΘΕΙΣΕΣ ΔΑΠΑΝΕΣ'!$AA$3:$AA$1005,D53,'Φ4. ΔΗΛΩΘΕΙΣΕΣ ΔΑΠΑΝΕΣ'!$AB$3:$AB$1005)</f>
        <v>0</v>
      </c>
      <c r="L53" s="396">
        <f>SUMIF('Φ4. ΔΗΛΩΘΕΙΣΕΣ ΔΑΠΑΝΕΣ'!$AA$3:$AA$1005,D53,'Φ4. ΔΗΛΩΘΕΙΣΕΣ ΔΑΠΑΝΕΣ'!$Z$3:$Z$1005)</f>
        <v>0</v>
      </c>
      <c r="M53" s="397">
        <f>SUMIF('Φ4. ΔΗΛΩΘΕΙΣΕΣ ΔΑΠΑΝΕΣ'!$AA$3:$AA$1005,D53,'Φ4. ΔΗΛΩΘΕΙΣΕΣ ΔΑΠΑΝΕΣ'!$AD$3:$AD$1005)</f>
        <v>0</v>
      </c>
      <c r="N53" s="398">
        <f>SUMIF('Φ4. ΔΗΛΩΘΕΙΣΕΣ ΔΑΠΑΝΕΣ'!$AA$3:$AA$1005,D53,'Φ4. ΔΗΛΩΘΕΙΣΕΣ ΔΑΠΑΝΕΣ'!$AC$3:$AC$1005)</f>
        <v>0</v>
      </c>
      <c r="O53" s="39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80">
        <f>+'[1]Φ2. ΜΕΛΗ ΟΜΑΔΑΣ'!A52</f>
        <v>50</v>
      </c>
      <c r="AB53" s="381" t="str">
        <f>IF('[1]Φ2. ΜΕΛΗ ΟΜΑΔΑΣ'!B52="","",('[1]Φ2. ΜΕΛΗ ΟΜΑΔΑΣ'!B52))</f>
        <v/>
      </c>
      <c r="AC53" s="382">
        <f>+'[1]Φ2. ΜΕΛΗ ΟΜΑΔΑΣ'!C52</f>
        <v>0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374"/>
      <c r="BA53" s="374"/>
      <c r="BB53" s="374"/>
      <c r="BC53" s="374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</row>
    <row r="54" spans="1:347" ht="31.9" customHeight="1" x14ac:dyDescent="0.25">
      <c r="A54" s="393">
        <f t="shared" si="1"/>
        <v>49</v>
      </c>
      <c r="B54" s="394" t="s">
        <v>28</v>
      </c>
      <c r="C54" s="26"/>
      <c r="D54" s="27"/>
      <c r="E54" s="28"/>
      <c r="F54" s="28"/>
      <c r="G54" s="441"/>
      <c r="H54" s="441"/>
      <c r="I54" s="25"/>
      <c r="J54" s="25"/>
      <c r="K54" s="395">
        <f>SUMIF('Φ4. ΔΗΛΩΘΕΙΣΕΣ ΔΑΠΑΝΕΣ'!$AA$3:$AA$1005,D54,'Φ4. ΔΗΛΩΘΕΙΣΕΣ ΔΑΠΑΝΕΣ'!$AB$3:$AB$1005)</f>
        <v>0</v>
      </c>
      <c r="L54" s="396">
        <f>SUMIF('Φ4. ΔΗΛΩΘΕΙΣΕΣ ΔΑΠΑΝΕΣ'!$AA$3:$AA$1005,D54,'Φ4. ΔΗΛΩΘΕΙΣΕΣ ΔΑΠΑΝΕΣ'!$Z$3:$Z$1005)</f>
        <v>0</v>
      </c>
      <c r="M54" s="397">
        <f>SUMIF('Φ4. ΔΗΛΩΘΕΙΣΕΣ ΔΑΠΑΝΕΣ'!$AA$3:$AA$1005,D54,'Φ4. ΔΗΛΩΘΕΙΣΕΣ ΔΑΠΑΝΕΣ'!$AD$3:$AD$1005)</f>
        <v>0</v>
      </c>
      <c r="N54" s="398">
        <f>SUMIF('Φ4. ΔΗΛΩΘΕΙΣΕΣ ΔΑΠΑΝΕΣ'!$AA$3:$AA$1005,D54,'Φ4. ΔΗΛΩΘΕΙΣΕΣ ΔΑΠΑΝΕΣ'!$AC$3:$AC$1005)</f>
        <v>0</v>
      </c>
      <c r="O54" s="399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374"/>
      <c r="BA54" s="374"/>
      <c r="BB54" s="374"/>
      <c r="BC54" s="374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</row>
    <row r="55" spans="1:347" ht="31.9" customHeight="1" x14ac:dyDescent="0.25">
      <c r="A55" s="393">
        <f t="shared" si="1"/>
        <v>50</v>
      </c>
      <c r="B55" s="394" t="s">
        <v>28</v>
      </c>
      <c r="C55" s="26"/>
      <c r="D55" s="27"/>
      <c r="E55" s="28"/>
      <c r="F55" s="28"/>
      <c r="G55" s="441"/>
      <c r="H55" s="441"/>
      <c r="I55" s="25"/>
      <c r="J55" s="25"/>
      <c r="K55" s="395">
        <f>SUMIF('Φ4. ΔΗΛΩΘΕΙΣΕΣ ΔΑΠΑΝΕΣ'!$AA$3:$AA$1005,D55,'Φ4. ΔΗΛΩΘΕΙΣΕΣ ΔΑΠΑΝΕΣ'!$AB$3:$AB$1005)</f>
        <v>0</v>
      </c>
      <c r="L55" s="396">
        <f>SUMIF('Φ4. ΔΗΛΩΘΕΙΣΕΣ ΔΑΠΑΝΕΣ'!$AA$3:$AA$1005,D55,'Φ4. ΔΗΛΩΘΕΙΣΕΣ ΔΑΠΑΝΕΣ'!$Z$3:$Z$1005)</f>
        <v>0</v>
      </c>
      <c r="M55" s="397">
        <f>SUMIF('Φ4. ΔΗΛΩΘΕΙΣΕΣ ΔΑΠΑΝΕΣ'!$AA$3:$AA$1005,D55,'Φ4. ΔΗΛΩΘΕΙΣΕΣ ΔΑΠΑΝΕΣ'!$AD$3:$AD$1005)</f>
        <v>0</v>
      </c>
      <c r="N55" s="398">
        <f>SUMIF('Φ4. ΔΗΛΩΘΕΙΣΕΣ ΔΑΠΑΝΕΣ'!$AA$3:$AA$1005,D55,'Φ4. ΔΗΛΩΘΕΙΣΕΣ ΔΑΠΑΝΕΣ'!$AC$3:$AC$1005)</f>
        <v>0</v>
      </c>
      <c r="O55" s="399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374"/>
      <c r="BA55" s="374"/>
      <c r="BB55" s="374"/>
      <c r="BC55" s="374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</row>
    <row r="56" spans="1:347" ht="31.9" customHeight="1" x14ac:dyDescent="0.25">
      <c r="A56" s="393">
        <f t="shared" si="1"/>
        <v>51</v>
      </c>
      <c r="B56" s="394" t="s">
        <v>28</v>
      </c>
      <c r="C56" s="26"/>
      <c r="D56" s="27"/>
      <c r="E56" s="28"/>
      <c r="F56" s="28"/>
      <c r="G56" s="441"/>
      <c r="H56" s="441"/>
      <c r="I56" s="25"/>
      <c r="J56" s="25"/>
      <c r="K56" s="395">
        <f>SUMIF('Φ4. ΔΗΛΩΘΕΙΣΕΣ ΔΑΠΑΝΕΣ'!$AA$3:$AA$1005,D56,'Φ4. ΔΗΛΩΘΕΙΣΕΣ ΔΑΠΑΝΕΣ'!$AB$3:$AB$1005)</f>
        <v>0</v>
      </c>
      <c r="L56" s="396">
        <f>SUMIF('Φ4. ΔΗΛΩΘΕΙΣΕΣ ΔΑΠΑΝΕΣ'!$AA$3:$AA$1005,D56,'Φ4. ΔΗΛΩΘΕΙΣΕΣ ΔΑΠΑΝΕΣ'!$Z$3:$Z$1005)</f>
        <v>0</v>
      </c>
      <c r="M56" s="397">
        <f>SUMIF('Φ4. ΔΗΛΩΘΕΙΣΕΣ ΔΑΠΑΝΕΣ'!$AA$3:$AA$1005,D56,'Φ4. ΔΗΛΩΘΕΙΣΕΣ ΔΑΠΑΝΕΣ'!$AD$3:$AD$1005)</f>
        <v>0</v>
      </c>
      <c r="N56" s="398">
        <f>SUMIF('Φ4. ΔΗΛΩΘΕΙΣΕΣ ΔΑΠΑΝΕΣ'!$AA$3:$AA$1005,D56,'Φ4. ΔΗΛΩΘΕΙΣΕΣ ΔΑΠΑΝΕΣ'!$AC$3:$AC$1005)</f>
        <v>0</v>
      </c>
      <c r="O56" s="39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374"/>
      <c r="BA56" s="374"/>
      <c r="BB56" s="374"/>
      <c r="BC56" s="374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</row>
    <row r="57" spans="1:347" ht="31.9" customHeight="1" x14ac:dyDescent="0.25">
      <c r="A57" s="393">
        <f t="shared" si="1"/>
        <v>52</v>
      </c>
      <c r="B57" s="394" t="s">
        <v>28</v>
      </c>
      <c r="C57" s="26"/>
      <c r="D57" s="27"/>
      <c r="E57" s="28"/>
      <c r="F57" s="28"/>
      <c r="G57" s="441"/>
      <c r="H57" s="441"/>
      <c r="I57" s="25"/>
      <c r="J57" s="25"/>
      <c r="K57" s="395">
        <f>SUMIF('Φ4. ΔΗΛΩΘΕΙΣΕΣ ΔΑΠΑΝΕΣ'!$AA$3:$AA$1005,D57,'Φ4. ΔΗΛΩΘΕΙΣΕΣ ΔΑΠΑΝΕΣ'!$AB$3:$AB$1005)</f>
        <v>0</v>
      </c>
      <c r="L57" s="396">
        <f>SUMIF('Φ4. ΔΗΛΩΘΕΙΣΕΣ ΔΑΠΑΝΕΣ'!$AA$3:$AA$1005,D57,'Φ4. ΔΗΛΩΘΕΙΣΕΣ ΔΑΠΑΝΕΣ'!$Z$3:$Z$1005)</f>
        <v>0</v>
      </c>
      <c r="M57" s="397">
        <f>SUMIF('Φ4. ΔΗΛΩΘΕΙΣΕΣ ΔΑΠΑΝΕΣ'!$AA$3:$AA$1005,D57,'Φ4. ΔΗΛΩΘΕΙΣΕΣ ΔΑΠΑΝΕΣ'!$AD$3:$AD$1005)</f>
        <v>0</v>
      </c>
      <c r="N57" s="398">
        <f>SUMIF('Φ4. ΔΗΛΩΘΕΙΣΕΣ ΔΑΠΑΝΕΣ'!$AA$3:$AA$1005,D57,'Φ4. ΔΗΛΩΘΕΙΣΕΣ ΔΑΠΑΝΕΣ'!$AC$3:$AC$1005)</f>
        <v>0</v>
      </c>
      <c r="O57" s="399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374"/>
      <c r="BA57" s="374"/>
      <c r="BB57" s="374"/>
      <c r="BC57" s="374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</row>
    <row r="58" spans="1:347" ht="31.9" customHeight="1" x14ac:dyDescent="0.25">
      <c r="A58" s="393">
        <f t="shared" si="1"/>
        <v>53</v>
      </c>
      <c r="B58" s="394" t="s">
        <v>28</v>
      </c>
      <c r="C58" s="26"/>
      <c r="D58" s="27"/>
      <c r="E58" s="28"/>
      <c r="F58" s="28"/>
      <c r="G58" s="441"/>
      <c r="H58" s="441"/>
      <c r="I58" s="25"/>
      <c r="J58" s="25"/>
      <c r="K58" s="395">
        <f>SUMIF('Φ4. ΔΗΛΩΘΕΙΣΕΣ ΔΑΠΑΝΕΣ'!$AA$3:$AA$1005,D58,'Φ4. ΔΗΛΩΘΕΙΣΕΣ ΔΑΠΑΝΕΣ'!$AB$3:$AB$1005)</f>
        <v>0</v>
      </c>
      <c r="L58" s="396">
        <f>SUMIF('Φ4. ΔΗΛΩΘΕΙΣΕΣ ΔΑΠΑΝΕΣ'!$AA$3:$AA$1005,D58,'Φ4. ΔΗΛΩΘΕΙΣΕΣ ΔΑΠΑΝΕΣ'!$Z$3:$Z$1005)</f>
        <v>0</v>
      </c>
      <c r="M58" s="397">
        <f>SUMIF('Φ4. ΔΗΛΩΘΕΙΣΕΣ ΔΑΠΑΝΕΣ'!$AA$3:$AA$1005,D58,'Φ4. ΔΗΛΩΘΕΙΣΕΣ ΔΑΠΑΝΕΣ'!$AD$3:$AD$1005)</f>
        <v>0</v>
      </c>
      <c r="N58" s="398">
        <f>SUMIF('Φ4. ΔΗΛΩΘΕΙΣΕΣ ΔΑΠΑΝΕΣ'!$AA$3:$AA$1005,D58,'Φ4. ΔΗΛΩΘΕΙΣΕΣ ΔΑΠΑΝΕΣ'!$AC$3:$AC$1005)</f>
        <v>0</v>
      </c>
      <c r="O58" s="399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374"/>
      <c r="BA58" s="374"/>
      <c r="BB58" s="374"/>
      <c r="BC58" s="374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</row>
    <row r="59" spans="1:347" ht="31.9" customHeight="1" x14ac:dyDescent="0.25">
      <c r="A59" s="393">
        <f t="shared" si="1"/>
        <v>54</v>
      </c>
      <c r="B59" s="394" t="s">
        <v>28</v>
      </c>
      <c r="C59" s="26"/>
      <c r="D59" s="27"/>
      <c r="E59" s="28"/>
      <c r="F59" s="28"/>
      <c r="G59" s="441"/>
      <c r="H59" s="441"/>
      <c r="I59" s="25"/>
      <c r="J59" s="25"/>
      <c r="K59" s="395">
        <f>SUMIF('Φ4. ΔΗΛΩΘΕΙΣΕΣ ΔΑΠΑΝΕΣ'!$AA$3:$AA$1005,D59,'Φ4. ΔΗΛΩΘΕΙΣΕΣ ΔΑΠΑΝΕΣ'!$AB$3:$AB$1005)</f>
        <v>0</v>
      </c>
      <c r="L59" s="396">
        <f>SUMIF('Φ4. ΔΗΛΩΘΕΙΣΕΣ ΔΑΠΑΝΕΣ'!$AA$3:$AA$1005,D59,'Φ4. ΔΗΛΩΘΕΙΣΕΣ ΔΑΠΑΝΕΣ'!$Z$3:$Z$1005)</f>
        <v>0</v>
      </c>
      <c r="M59" s="397">
        <f>SUMIF('Φ4. ΔΗΛΩΘΕΙΣΕΣ ΔΑΠΑΝΕΣ'!$AA$3:$AA$1005,D59,'Φ4. ΔΗΛΩΘΕΙΣΕΣ ΔΑΠΑΝΕΣ'!$AD$3:$AD$1005)</f>
        <v>0</v>
      </c>
      <c r="N59" s="398">
        <f>SUMIF('Φ4. ΔΗΛΩΘΕΙΣΕΣ ΔΑΠΑΝΕΣ'!$AA$3:$AA$1005,D59,'Φ4. ΔΗΛΩΘΕΙΣΕΣ ΔΑΠΑΝΕΣ'!$AC$3:$AC$1005)</f>
        <v>0</v>
      </c>
      <c r="O59" s="39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374"/>
      <c r="BA59" s="374"/>
      <c r="BB59" s="374"/>
      <c r="BC59" s="374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</row>
    <row r="60" spans="1:347" ht="31.9" customHeight="1" x14ac:dyDescent="0.25">
      <c r="A60" s="393">
        <f t="shared" si="1"/>
        <v>55</v>
      </c>
      <c r="B60" s="394" t="s">
        <v>28</v>
      </c>
      <c r="C60" s="26"/>
      <c r="D60" s="27"/>
      <c r="E60" s="28"/>
      <c r="F60" s="28"/>
      <c r="G60" s="441"/>
      <c r="H60" s="441"/>
      <c r="I60" s="25"/>
      <c r="J60" s="25"/>
      <c r="K60" s="395">
        <f>SUMIF('Φ4. ΔΗΛΩΘΕΙΣΕΣ ΔΑΠΑΝΕΣ'!$AA$3:$AA$1005,D60,'Φ4. ΔΗΛΩΘΕΙΣΕΣ ΔΑΠΑΝΕΣ'!$AB$3:$AB$1005)</f>
        <v>0</v>
      </c>
      <c r="L60" s="396">
        <f>SUMIF('Φ4. ΔΗΛΩΘΕΙΣΕΣ ΔΑΠΑΝΕΣ'!$AA$3:$AA$1005,D60,'Φ4. ΔΗΛΩΘΕΙΣΕΣ ΔΑΠΑΝΕΣ'!$Z$3:$Z$1005)</f>
        <v>0</v>
      </c>
      <c r="M60" s="397">
        <f>SUMIF('Φ4. ΔΗΛΩΘΕΙΣΕΣ ΔΑΠΑΝΕΣ'!$AA$3:$AA$1005,D60,'Φ4. ΔΗΛΩΘΕΙΣΕΣ ΔΑΠΑΝΕΣ'!$AD$3:$AD$1005)</f>
        <v>0</v>
      </c>
      <c r="N60" s="398">
        <f>SUMIF('Φ4. ΔΗΛΩΘΕΙΣΕΣ ΔΑΠΑΝΕΣ'!$AA$3:$AA$1005,D60,'Φ4. ΔΗΛΩΘΕΙΣΕΣ ΔΑΠΑΝΕΣ'!$AC$3:$AC$1005)</f>
        <v>0</v>
      </c>
      <c r="O60" s="399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374"/>
      <c r="BA60" s="374"/>
      <c r="BB60" s="374"/>
      <c r="BC60" s="374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</row>
    <row r="61" spans="1:347" ht="31.9" customHeight="1" x14ac:dyDescent="0.25">
      <c r="A61" s="393">
        <f t="shared" si="1"/>
        <v>56</v>
      </c>
      <c r="B61" s="394" t="s">
        <v>28</v>
      </c>
      <c r="C61" s="26"/>
      <c r="D61" s="27"/>
      <c r="E61" s="28"/>
      <c r="F61" s="28"/>
      <c r="G61" s="441"/>
      <c r="H61" s="441"/>
      <c r="I61" s="25"/>
      <c r="J61" s="25"/>
      <c r="K61" s="395">
        <f>SUMIF('Φ4. ΔΗΛΩΘΕΙΣΕΣ ΔΑΠΑΝΕΣ'!$AA$3:$AA$1005,D61,'Φ4. ΔΗΛΩΘΕΙΣΕΣ ΔΑΠΑΝΕΣ'!$AB$3:$AB$1005)</f>
        <v>0</v>
      </c>
      <c r="L61" s="396">
        <f>SUMIF('Φ4. ΔΗΛΩΘΕΙΣΕΣ ΔΑΠΑΝΕΣ'!$AA$3:$AA$1005,D61,'Φ4. ΔΗΛΩΘΕΙΣΕΣ ΔΑΠΑΝΕΣ'!$Z$3:$Z$1005)</f>
        <v>0</v>
      </c>
      <c r="M61" s="397">
        <f>SUMIF('Φ4. ΔΗΛΩΘΕΙΣΕΣ ΔΑΠΑΝΕΣ'!$AA$3:$AA$1005,D61,'Φ4. ΔΗΛΩΘΕΙΣΕΣ ΔΑΠΑΝΕΣ'!$AD$3:$AD$1005)</f>
        <v>0</v>
      </c>
      <c r="N61" s="398">
        <f>SUMIF('Φ4. ΔΗΛΩΘΕΙΣΕΣ ΔΑΠΑΝΕΣ'!$AA$3:$AA$1005,D61,'Φ4. ΔΗΛΩΘΕΙΣΕΣ ΔΑΠΑΝΕΣ'!$AC$3:$AC$1005)</f>
        <v>0</v>
      </c>
      <c r="O61" s="399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374"/>
      <c r="BA61" s="374"/>
      <c r="BB61" s="374"/>
      <c r="BC61" s="374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</row>
    <row r="62" spans="1:347" ht="31.9" customHeight="1" x14ac:dyDescent="0.25">
      <c r="A62" s="393">
        <f t="shared" si="1"/>
        <v>57</v>
      </c>
      <c r="B62" s="394" t="s">
        <v>28</v>
      </c>
      <c r="C62" s="26"/>
      <c r="D62" s="27"/>
      <c r="E62" s="28"/>
      <c r="F62" s="28"/>
      <c r="G62" s="441"/>
      <c r="H62" s="441"/>
      <c r="I62" s="25"/>
      <c r="J62" s="25"/>
      <c r="K62" s="395">
        <f>SUMIF('Φ4. ΔΗΛΩΘΕΙΣΕΣ ΔΑΠΑΝΕΣ'!$AA$3:$AA$1005,D62,'Φ4. ΔΗΛΩΘΕΙΣΕΣ ΔΑΠΑΝΕΣ'!$AB$3:$AB$1005)</f>
        <v>0</v>
      </c>
      <c r="L62" s="396">
        <f>SUMIF('Φ4. ΔΗΛΩΘΕΙΣΕΣ ΔΑΠΑΝΕΣ'!$AA$3:$AA$1005,D62,'Φ4. ΔΗΛΩΘΕΙΣΕΣ ΔΑΠΑΝΕΣ'!$Z$3:$Z$1005)</f>
        <v>0</v>
      </c>
      <c r="M62" s="397">
        <f>SUMIF('Φ4. ΔΗΛΩΘΕΙΣΕΣ ΔΑΠΑΝΕΣ'!$AA$3:$AA$1005,D62,'Φ4. ΔΗΛΩΘΕΙΣΕΣ ΔΑΠΑΝΕΣ'!$AD$3:$AD$1005)</f>
        <v>0</v>
      </c>
      <c r="N62" s="398">
        <f>SUMIF('Φ4. ΔΗΛΩΘΕΙΣΕΣ ΔΑΠΑΝΕΣ'!$AA$3:$AA$1005,D62,'Φ4. ΔΗΛΩΘΕΙΣΕΣ ΔΑΠΑΝΕΣ'!$AC$3:$AC$1005)</f>
        <v>0</v>
      </c>
      <c r="O62" s="399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374"/>
      <c r="BA62" s="374"/>
      <c r="BB62" s="374"/>
      <c r="BC62" s="374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</row>
    <row r="63" spans="1:347" ht="31.9" customHeight="1" x14ac:dyDescent="0.25">
      <c r="A63" s="393">
        <f t="shared" si="1"/>
        <v>58</v>
      </c>
      <c r="B63" s="394" t="s">
        <v>28</v>
      </c>
      <c r="C63" s="26"/>
      <c r="D63" s="27"/>
      <c r="E63" s="28"/>
      <c r="F63" s="28"/>
      <c r="G63" s="441"/>
      <c r="H63" s="441"/>
      <c r="I63" s="25"/>
      <c r="J63" s="25"/>
      <c r="K63" s="395">
        <f>SUMIF('Φ4. ΔΗΛΩΘΕΙΣΕΣ ΔΑΠΑΝΕΣ'!$AA$3:$AA$1005,D63,'Φ4. ΔΗΛΩΘΕΙΣΕΣ ΔΑΠΑΝΕΣ'!$AB$3:$AB$1005)</f>
        <v>0</v>
      </c>
      <c r="L63" s="396">
        <f>SUMIF('Φ4. ΔΗΛΩΘΕΙΣΕΣ ΔΑΠΑΝΕΣ'!$AA$3:$AA$1005,D63,'Φ4. ΔΗΛΩΘΕΙΣΕΣ ΔΑΠΑΝΕΣ'!$Z$3:$Z$1005)</f>
        <v>0</v>
      </c>
      <c r="M63" s="397">
        <f>SUMIF('Φ4. ΔΗΛΩΘΕΙΣΕΣ ΔΑΠΑΝΕΣ'!$AA$3:$AA$1005,D63,'Φ4. ΔΗΛΩΘΕΙΣΕΣ ΔΑΠΑΝΕΣ'!$AD$3:$AD$1005)</f>
        <v>0</v>
      </c>
      <c r="N63" s="398">
        <f>SUMIF('Φ4. ΔΗΛΩΘΕΙΣΕΣ ΔΑΠΑΝΕΣ'!$AA$3:$AA$1005,D63,'Φ4. ΔΗΛΩΘΕΙΣΕΣ ΔΑΠΑΝΕΣ'!$AC$3:$AC$1005)</f>
        <v>0</v>
      </c>
      <c r="O63" s="399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374"/>
      <c r="BA63" s="374"/>
      <c r="BB63" s="374"/>
      <c r="BC63" s="374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</row>
    <row r="64" spans="1:347" ht="31.9" customHeight="1" x14ac:dyDescent="0.25">
      <c r="A64" s="393">
        <f t="shared" si="1"/>
        <v>59</v>
      </c>
      <c r="B64" s="394" t="s">
        <v>28</v>
      </c>
      <c r="C64" s="26"/>
      <c r="D64" s="27"/>
      <c r="E64" s="28"/>
      <c r="F64" s="28"/>
      <c r="G64" s="441"/>
      <c r="H64" s="441"/>
      <c r="I64" s="25"/>
      <c r="J64" s="25"/>
      <c r="K64" s="395">
        <f>SUMIF('Φ4. ΔΗΛΩΘΕΙΣΕΣ ΔΑΠΑΝΕΣ'!$AA$3:$AA$1005,D64,'Φ4. ΔΗΛΩΘΕΙΣΕΣ ΔΑΠΑΝΕΣ'!$AB$3:$AB$1005)</f>
        <v>0</v>
      </c>
      <c r="L64" s="396">
        <f>SUMIF('Φ4. ΔΗΛΩΘΕΙΣΕΣ ΔΑΠΑΝΕΣ'!$AA$3:$AA$1005,D64,'Φ4. ΔΗΛΩΘΕΙΣΕΣ ΔΑΠΑΝΕΣ'!$Z$3:$Z$1005)</f>
        <v>0</v>
      </c>
      <c r="M64" s="397">
        <f>SUMIF('Φ4. ΔΗΛΩΘΕΙΣΕΣ ΔΑΠΑΝΕΣ'!$AA$3:$AA$1005,D64,'Φ4. ΔΗΛΩΘΕΙΣΕΣ ΔΑΠΑΝΕΣ'!$AD$3:$AD$1005)</f>
        <v>0</v>
      </c>
      <c r="N64" s="398">
        <f>SUMIF('Φ4. ΔΗΛΩΘΕΙΣΕΣ ΔΑΠΑΝΕΣ'!$AA$3:$AA$1005,D64,'Φ4. ΔΗΛΩΘΕΙΣΕΣ ΔΑΠΑΝΕΣ'!$AC$3:$AC$1005)</f>
        <v>0</v>
      </c>
      <c r="O64" s="399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374"/>
      <c r="BA64" s="374"/>
      <c r="BB64" s="374"/>
      <c r="BC64" s="374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</row>
    <row r="65" spans="1:347" ht="31.9" customHeight="1" x14ac:dyDescent="0.25">
      <c r="A65" s="393">
        <f t="shared" si="1"/>
        <v>60</v>
      </c>
      <c r="B65" s="394" t="s">
        <v>28</v>
      </c>
      <c r="C65" s="26"/>
      <c r="D65" s="27"/>
      <c r="E65" s="28"/>
      <c r="F65" s="28"/>
      <c r="G65" s="441"/>
      <c r="H65" s="441"/>
      <c r="I65" s="25"/>
      <c r="J65" s="25"/>
      <c r="K65" s="395">
        <f>SUMIF('Φ4. ΔΗΛΩΘΕΙΣΕΣ ΔΑΠΑΝΕΣ'!$AA$3:$AA$1005,D65,'Φ4. ΔΗΛΩΘΕΙΣΕΣ ΔΑΠΑΝΕΣ'!$AB$3:$AB$1005)</f>
        <v>0</v>
      </c>
      <c r="L65" s="396">
        <f>SUMIF('Φ4. ΔΗΛΩΘΕΙΣΕΣ ΔΑΠΑΝΕΣ'!$AA$3:$AA$1005,D65,'Φ4. ΔΗΛΩΘΕΙΣΕΣ ΔΑΠΑΝΕΣ'!$Z$3:$Z$1005)</f>
        <v>0</v>
      </c>
      <c r="M65" s="397">
        <f>SUMIF('Φ4. ΔΗΛΩΘΕΙΣΕΣ ΔΑΠΑΝΕΣ'!$AA$3:$AA$1005,D65,'Φ4. ΔΗΛΩΘΕΙΣΕΣ ΔΑΠΑΝΕΣ'!$AD$3:$AD$1005)</f>
        <v>0</v>
      </c>
      <c r="N65" s="398">
        <f>SUMIF('Φ4. ΔΗΛΩΘΕΙΣΕΣ ΔΑΠΑΝΕΣ'!$AA$3:$AA$1005,D65,'Φ4. ΔΗΛΩΘΕΙΣΕΣ ΔΑΠΑΝΕΣ'!$AC$3:$AC$1005)</f>
        <v>0</v>
      </c>
      <c r="O65" s="399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374"/>
      <c r="BA65" s="374"/>
      <c r="BB65" s="374"/>
      <c r="BC65" s="374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</row>
    <row r="66" spans="1:347" ht="31.9" customHeight="1" x14ac:dyDescent="0.25">
      <c r="A66" s="393">
        <f t="shared" si="1"/>
        <v>61</v>
      </c>
      <c r="B66" s="394" t="s">
        <v>28</v>
      </c>
      <c r="C66" s="26"/>
      <c r="D66" s="27"/>
      <c r="E66" s="28"/>
      <c r="F66" s="28"/>
      <c r="G66" s="441"/>
      <c r="H66" s="441"/>
      <c r="I66" s="25"/>
      <c r="J66" s="25"/>
      <c r="K66" s="395">
        <f>SUMIF('Φ4. ΔΗΛΩΘΕΙΣΕΣ ΔΑΠΑΝΕΣ'!$AA$3:$AA$1005,D66,'Φ4. ΔΗΛΩΘΕΙΣΕΣ ΔΑΠΑΝΕΣ'!$AB$3:$AB$1005)</f>
        <v>0</v>
      </c>
      <c r="L66" s="396">
        <f>SUMIF('Φ4. ΔΗΛΩΘΕΙΣΕΣ ΔΑΠΑΝΕΣ'!$AA$3:$AA$1005,D66,'Φ4. ΔΗΛΩΘΕΙΣΕΣ ΔΑΠΑΝΕΣ'!$Z$3:$Z$1005)</f>
        <v>0</v>
      </c>
      <c r="M66" s="397">
        <f>SUMIF('Φ4. ΔΗΛΩΘΕΙΣΕΣ ΔΑΠΑΝΕΣ'!$AA$3:$AA$1005,D66,'Φ4. ΔΗΛΩΘΕΙΣΕΣ ΔΑΠΑΝΕΣ'!$AD$3:$AD$1005)</f>
        <v>0</v>
      </c>
      <c r="N66" s="398">
        <f>SUMIF('Φ4. ΔΗΛΩΘΕΙΣΕΣ ΔΑΠΑΝΕΣ'!$AA$3:$AA$1005,D66,'Φ4. ΔΗΛΩΘΕΙΣΕΣ ΔΑΠΑΝΕΣ'!$AC$3:$AC$1005)</f>
        <v>0</v>
      </c>
      <c r="O66" s="399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374"/>
      <c r="BA66" s="374"/>
      <c r="BB66" s="374"/>
      <c r="BC66" s="374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</row>
    <row r="67" spans="1:347" ht="31.9" customHeight="1" x14ac:dyDescent="0.25">
      <c r="A67" s="393">
        <f t="shared" si="1"/>
        <v>62</v>
      </c>
      <c r="B67" s="394" t="s">
        <v>28</v>
      </c>
      <c r="C67" s="26"/>
      <c r="D67" s="27"/>
      <c r="E67" s="28"/>
      <c r="F67" s="28"/>
      <c r="G67" s="441"/>
      <c r="H67" s="441"/>
      <c r="I67" s="25"/>
      <c r="J67" s="25"/>
      <c r="K67" s="395">
        <f>SUMIF('Φ4. ΔΗΛΩΘΕΙΣΕΣ ΔΑΠΑΝΕΣ'!$AA$3:$AA$1005,D67,'Φ4. ΔΗΛΩΘΕΙΣΕΣ ΔΑΠΑΝΕΣ'!$AB$3:$AB$1005)</f>
        <v>0</v>
      </c>
      <c r="L67" s="396">
        <f>SUMIF('Φ4. ΔΗΛΩΘΕΙΣΕΣ ΔΑΠΑΝΕΣ'!$AA$3:$AA$1005,D67,'Φ4. ΔΗΛΩΘΕΙΣΕΣ ΔΑΠΑΝΕΣ'!$Z$3:$Z$1005)</f>
        <v>0</v>
      </c>
      <c r="M67" s="397">
        <f>SUMIF('Φ4. ΔΗΛΩΘΕΙΣΕΣ ΔΑΠΑΝΕΣ'!$AA$3:$AA$1005,D67,'Φ4. ΔΗΛΩΘΕΙΣΕΣ ΔΑΠΑΝΕΣ'!$AD$3:$AD$1005)</f>
        <v>0</v>
      </c>
      <c r="N67" s="398">
        <f>SUMIF('Φ4. ΔΗΛΩΘΕΙΣΕΣ ΔΑΠΑΝΕΣ'!$AA$3:$AA$1005,D67,'Φ4. ΔΗΛΩΘΕΙΣΕΣ ΔΑΠΑΝΕΣ'!$AC$3:$AC$1005)</f>
        <v>0</v>
      </c>
      <c r="O67" s="399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374"/>
      <c r="BA67" s="374"/>
      <c r="BB67" s="374"/>
      <c r="BC67" s="374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</row>
    <row r="68" spans="1:347" ht="31.9" customHeight="1" x14ac:dyDescent="0.25">
      <c r="A68" s="393">
        <f t="shared" si="1"/>
        <v>63</v>
      </c>
      <c r="B68" s="394" t="s">
        <v>28</v>
      </c>
      <c r="C68" s="26"/>
      <c r="D68" s="27"/>
      <c r="E68" s="28"/>
      <c r="F68" s="28"/>
      <c r="G68" s="441"/>
      <c r="H68" s="441"/>
      <c r="I68" s="25"/>
      <c r="J68" s="25"/>
      <c r="K68" s="395">
        <f>SUMIF('Φ4. ΔΗΛΩΘΕΙΣΕΣ ΔΑΠΑΝΕΣ'!$AA$3:$AA$1005,D68,'Φ4. ΔΗΛΩΘΕΙΣΕΣ ΔΑΠΑΝΕΣ'!$AB$3:$AB$1005)</f>
        <v>0</v>
      </c>
      <c r="L68" s="396">
        <f>SUMIF('Φ4. ΔΗΛΩΘΕΙΣΕΣ ΔΑΠΑΝΕΣ'!$AA$3:$AA$1005,D68,'Φ4. ΔΗΛΩΘΕΙΣΕΣ ΔΑΠΑΝΕΣ'!$Z$3:$Z$1005)</f>
        <v>0</v>
      </c>
      <c r="M68" s="397">
        <f>SUMIF('Φ4. ΔΗΛΩΘΕΙΣΕΣ ΔΑΠΑΝΕΣ'!$AA$3:$AA$1005,D68,'Φ4. ΔΗΛΩΘΕΙΣΕΣ ΔΑΠΑΝΕΣ'!$AD$3:$AD$1005)</f>
        <v>0</v>
      </c>
      <c r="N68" s="398">
        <f>SUMIF('Φ4. ΔΗΛΩΘΕΙΣΕΣ ΔΑΠΑΝΕΣ'!$AA$3:$AA$1005,D68,'Φ4. ΔΗΛΩΘΕΙΣΕΣ ΔΑΠΑΝΕΣ'!$AC$3:$AC$1005)</f>
        <v>0</v>
      </c>
      <c r="O68" s="399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374"/>
      <c r="BA68" s="374"/>
      <c r="BB68" s="374"/>
      <c r="BC68" s="374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</row>
    <row r="69" spans="1:347" ht="31.9" customHeight="1" x14ac:dyDescent="0.25">
      <c r="A69" s="393">
        <f t="shared" si="1"/>
        <v>64</v>
      </c>
      <c r="B69" s="394" t="s">
        <v>28</v>
      </c>
      <c r="C69" s="26"/>
      <c r="D69" s="27"/>
      <c r="E69" s="28"/>
      <c r="F69" s="28"/>
      <c r="G69" s="441"/>
      <c r="H69" s="441"/>
      <c r="I69" s="25"/>
      <c r="J69" s="25"/>
      <c r="K69" s="395">
        <f>SUMIF('Φ4. ΔΗΛΩΘΕΙΣΕΣ ΔΑΠΑΝΕΣ'!$AA$3:$AA$1005,D69,'Φ4. ΔΗΛΩΘΕΙΣΕΣ ΔΑΠΑΝΕΣ'!$AB$3:$AB$1005)</f>
        <v>0</v>
      </c>
      <c r="L69" s="396">
        <f>SUMIF('Φ4. ΔΗΛΩΘΕΙΣΕΣ ΔΑΠΑΝΕΣ'!$AA$3:$AA$1005,D69,'Φ4. ΔΗΛΩΘΕΙΣΕΣ ΔΑΠΑΝΕΣ'!$Z$3:$Z$1005)</f>
        <v>0</v>
      </c>
      <c r="M69" s="397">
        <f>SUMIF('Φ4. ΔΗΛΩΘΕΙΣΕΣ ΔΑΠΑΝΕΣ'!$AA$3:$AA$1005,D69,'Φ4. ΔΗΛΩΘΕΙΣΕΣ ΔΑΠΑΝΕΣ'!$AD$3:$AD$1005)</f>
        <v>0</v>
      </c>
      <c r="N69" s="398">
        <f>SUMIF('Φ4. ΔΗΛΩΘΕΙΣΕΣ ΔΑΠΑΝΕΣ'!$AA$3:$AA$1005,D69,'Φ4. ΔΗΛΩΘΕΙΣΕΣ ΔΑΠΑΝΕΣ'!$AC$3:$AC$1005)</f>
        <v>0</v>
      </c>
      <c r="O69" s="399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374"/>
      <c r="BA69" s="374"/>
      <c r="BB69" s="374"/>
      <c r="BC69" s="374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</row>
    <row r="70" spans="1:347" ht="31.9" customHeight="1" x14ac:dyDescent="0.25">
      <c r="A70" s="393">
        <f t="shared" si="1"/>
        <v>65</v>
      </c>
      <c r="B70" s="394" t="s">
        <v>28</v>
      </c>
      <c r="C70" s="26"/>
      <c r="D70" s="27"/>
      <c r="E70" s="28"/>
      <c r="F70" s="28"/>
      <c r="G70" s="441"/>
      <c r="H70" s="441"/>
      <c r="I70" s="25"/>
      <c r="J70" s="25"/>
      <c r="K70" s="395">
        <f>SUMIF('Φ4. ΔΗΛΩΘΕΙΣΕΣ ΔΑΠΑΝΕΣ'!$AA$3:$AA$1005,D70,'Φ4. ΔΗΛΩΘΕΙΣΕΣ ΔΑΠΑΝΕΣ'!$AB$3:$AB$1005)</f>
        <v>0</v>
      </c>
      <c r="L70" s="396">
        <f>SUMIF('Φ4. ΔΗΛΩΘΕΙΣΕΣ ΔΑΠΑΝΕΣ'!$AA$3:$AA$1005,D70,'Φ4. ΔΗΛΩΘΕΙΣΕΣ ΔΑΠΑΝΕΣ'!$Z$3:$Z$1005)</f>
        <v>0</v>
      </c>
      <c r="M70" s="397">
        <f>SUMIF('Φ4. ΔΗΛΩΘΕΙΣΕΣ ΔΑΠΑΝΕΣ'!$AA$3:$AA$1005,D70,'Φ4. ΔΗΛΩΘΕΙΣΕΣ ΔΑΠΑΝΕΣ'!$AD$3:$AD$1005)</f>
        <v>0</v>
      </c>
      <c r="N70" s="398">
        <f>SUMIF('Φ4. ΔΗΛΩΘΕΙΣΕΣ ΔΑΠΑΝΕΣ'!$AA$3:$AA$1005,D70,'Φ4. ΔΗΛΩΘΕΙΣΕΣ ΔΑΠΑΝΕΣ'!$AC$3:$AC$1005)</f>
        <v>0</v>
      </c>
      <c r="O70" s="399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374"/>
      <c r="BA70" s="374"/>
      <c r="BB70" s="374"/>
      <c r="BC70" s="374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</row>
    <row r="71" spans="1:347" ht="31.9" customHeight="1" x14ac:dyDescent="0.25">
      <c r="A71" s="393">
        <f t="shared" si="1"/>
        <v>66</v>
      </c>
      <c r="B71" s="394" t="s">
        <v>28</v>
      </c>
      <c r="C71" s="26"/>
      <c r="D71" s="27"/>
      <c r="E71" s="28"/>
      <c r="F71" s="28"/>
      <c r="G71" s="441"/>
      <c r="H71" s="441"/>
      <c r="I71" s="25"/>
      <c r="J71" s="25"/>
      <c r="K71" s="395">
        <f>SUMIF('Φ4. ΔΗΛΩΘΕΙΣΕΣ ΔΑΠΑΝΕΣ'!$AA$3:$AA$1005,D71,'Φ4. ΔΗΛΩΘΕΙΣΕΣ ΔΑΠΑΝΕΣ'!$AB$3:$AB$1005)</f>
        <v>0</v>
      </c>
      <c r="L71" s="396">
        <f>SUMIF('Φ4. ΔΗΛΩΘΕΙΣΕΣ ΔΑΠΑΝΕΣ'!$AA$3:$AA$1005,D71,'Φ4. ΔΗΛΩΘΕΙΣΕΣ ΔΑΠΑΝΕΣ'!$Z$3:$Z$1005)</f>
        <v>0</v>
      </c>
      <c r="M71" s="397">
        <f>SUMIF('Φ4. ΔΗΛΩΘΕΙΣΕΣ ΔΑΠΑΝΕΣ'!$AA$3:$AA$1005,D71,'Φ4. ΔΗΛΩΘΕΙΣΕΣ ΔΑΠΑΝΕΣ'!$AD$3:$AD$1005)</f>
        <v>0</v>
      </c>
      <c r="N71" s="398">
        <f>SUMIF('Φ4. ΔΗΛΩΘΕΙΣΕΣ ΔΑΠΑΝΕΣ'!$AA$3:$AA$1005,D71,'Φ4. ΔΗΛΩΘΕΙΣΕΣ ΔΑΠΑΝΕΣ'!$AC$3:$AC$1005)</f>
        <v>0</v>
      </c>
      <c r="O71" s="39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374"/>
      <c r="BA71" s="374"/>
      <c r="BB71" s="374"/>
      <c r="BC71" s="374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</row>
    <row r="72" spans="1:347" ht="31.9" customHeight="1" x14ac:dyDescent="0.25">
      <c r="A72" s="393">
        <f t="shared" ref="A72:A105" si="2">+A71+1</f>
        <v>67</v>
      </c>
      <c r="B72" s="394" t="s">
        <v>28</v>
      </c>
      <c r="C72" s="26"/>
      <c r="D72" s="27"/>
      <c r="E72" s="28"/>
      <c r="F72" s="28"/>
      <c r="G72" s="441"/>
      <c r="H72" s="441"/>
      <c r="I72" s="25"/>
      <c r="J72" s="25"/>
      <c r="K72" s="395">
        <f>SUMIF('Φ4. ΔΗΛΩΘΕΙΣΕΣ ΔΑΠΑΝΕΣ'!$AA$3:$AA$1005,D72,'Φ4. ΔΗΛΩΘΕΙΣΕΣ ΔΑΠΑΝΕΣ'!$AB$3:$AB$1005)</f>
        <v>0</v>
      </c>
      <c r="L72" s="396">
        <f>SUMIF('Φ4. ΔΗΛΩΘΕΙΣΕΣ ΔΑΠΑΝΕΣ'!$AA$3:$AA$1005,D72,'Φ4. ΔΗΛΩΘΕΙΣΕΣ ΔΑΠΑΝΕΣ'!$Z$3:$Z$1005)</f>
        <v>0</v>
      </c>
      <c r="M72" s="397">
        <f>SUMIF('Φ4. ΔΗΛΩΘΕΙΣΕΣ ΔΑΠΑΝΕΣ'!$AA$3:$AA$1005,D72,'Φ4. ΔΗΛΩΘΕΙΣΕΣ ΔΑΠΑΝΕΣ'!$AD$3:$AD$1005)</f>
        <v>0</v>
      </c>
      <c r="N72" s="398">
        <f>SUMIF('Φ4. ΔΗΛΩΘΕΙΣΕΣ ΔΑΠΑΝΕΣ'!$AA$3:$AA$1005,D72,'Φ4. ΔΗΛΩΘΕΙΣΕΣ ΔΑΠΑΝΕΣ'!$AC$3:$AC$1005)</f>
        <v>0</v>
      </c>
      <c r="O72" s="39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374"/>
      <c r="BA72" s="374"/>
      <c r="BB72" s="374"/>
      <c r="BC72" s="374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</row>
    <row r="73" spans="1:347" ht="31.9" customHeight="1" x14ac:dyDescent="0.25">
      <c r="A73" s="393">
        <f t="shared" si="2"/>
        <v>68</v>
      </c>
      <c r="B73" s="394" t="s">
        <v>28</v>
      </c>
      <c r="C73" s="26"/>
      <c r="D73" s="27"/>
      <c r="E73" s="28"/>
      <c r="F73" s="28"/>
      <c r="G73" s="441"/>
      <c r="H73" s="441"/>
      <c r="I73" s="25"/>
      <c r="J73" s="25"/>
      <c r="K73" s="395">
        <f>SUMIF('Φ4. ΔΗΛΩΘΕΙΣΕΣ ΔΑΠΑΝΕΣ'!$AA$3:$AA$1005,D73,'Φ4. ΔΗΛΩΘΕΙΣΕΣ ΔΑΠΑΝΕΣ'!$AB$3:$AB$1005)</f>
        <v>0</v>
      </c>
      <c r="L73" s="396">
        <f>SUMIF('Φ4. ΔΗΛΩΘΕΙΣΕΣ ΔΑΠΑΝΕΣ'!$AA$3:$AA$1005,D73,'Φ4. ΔΗΛΩΘΕΙΣΕΣ ΔΑΠΑΝΕΣ'!$Z$3:$Z$1005)</f>
        <v>0</v>
      </c>
      <c r="M73" s="397">
        <f>SUMIF('Φ4. ΔΗΛΩΘΕΙΣΕΣ ΔΑΠΑΝΕΣ'!$AA$3:$AA$1005,D73,'Φ4. ΔΗΛΩΘΕΙΣΕΣ ΔΑΠΑΝΕΣ'!$AD$3:$AD$1005)</f>
        <v>0</v>
      </c>
      <c r="N73" s="398">
        <f>SUMIF('Φ4. ΔΗΛΩΘΕΙΣΕΣ ΔΑΠΑΝΕΣ'!$AA$3:$AA$1005,D73,'Φ4. ΔΗΛΩΘΕΙΣΕΣ ΔΑΠΑΝΕΣ'!$AC$3:$AC$1005)</f>
        <v>0</v>
      </c>
      <c r="O73" s="399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374"/>
      <c r="BA73" s="374"/>
      <c r="BB73" s="374"/>
      <c r="BC73" s="374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</row>
    <row r="74" spans="1:347" ht="31.9" customHeight="1" x14ac:dyDescent="0.25">
      <c r="A74" s="393">
        <f t="shared" si="2"/>
        <v>69</v>
      </c>
      <c r="B74" s="394" t="s">
        <v>28</v>
      </c>
      <c r="C74" s="26"/>
      <c r="D74" s="27"/>
      <c r="E74" s="28"/>
      <c r="F74" s="28"/>
      <c r="G74" s="441"/>
      <c r="H74" s="441"/>
      <c r="I74" s="25"/>
      <c r="J74" s="25"/>
      <c r="K74" s="395">
        <f>SUMIF('Φ4. ΔΗΛΩΘΕΙΣΕΣ ΔΑΠΑΝΕΣ'!$AA$3:$AA$1005,D74,'Φ4. ΔΗΛΩΘΕΙΣΕΣ ΔΑΠΑΝΕΣ'!$AB$3:$AB$1005)</f>
        <v>0</v>
      </c>
      <c r="L74" s="396">
        <f>SUMIF('Φ4. ΔΗΛΩΘΕΙΣΕΣ ΔΑΠΑΝΕΣ'!$AA$3:$AA$1005,D74,'Φ4. ΔΗΛΩΘΕΙΣΕΣ ΔΑΠΑΝΕΣ'!$Z$3:$Z$1005)</f>
        <v>0</v>
      </c>
      <c r="M74" s="397">
        <f>SUMIF('Φ4. ΔΗΛΩΘΕΙΣΕΣ ΔΑΠΑΝΕΣ'!$AA$3:$AA$1005,D74,'Φ4. ΔΗΛΩΘΕΙΣΕΣ ΔΑΠΑΝΕΣ'!$AD$3:$AD$1005)</f>
        <v>0</v>
      </c>
      <c r="N74" s="398">
        <f>SUMIF('Φ4. ΔΗΛΩΘΕΙΣΕΣ ΔΑΠΑΝΕΣ'!$AA$3:$AA$1005,D74,'Φ4. ΔΗΛΩΘΕΙΣΕΣ ΔΑΠΑΝΕΣ'!$AC$3:$AC$1005)</f>
        <v>0</v>
      </c>
      <c r="O74" s="399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374"/>
      <c r="BA74" s="374"/>
      <c r="BB74" s="374"/>
      <c r="BC74" s="374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</row>
    <row r="75" spans="1:347" ht="31.9" customHeight="1" x14ac:dyDescent="0.25">
      <c r="A75" s="393">
        <f t="shared" si="2"/>
        <v>70</v>
      </c>
      <c r="B75" s="394" t="s">
        <v>28</v>
      </c>
      <c r="C75" s="26"/>
      <c r="D75" s="27"/>
      <c r="E75" s="28"/>
      <c r="F75" s="28"/>
      <c r="G75" s="441"/>
      <c r="H75" s="441"/>
      <c r="I75" s="25"/>
      <c r="J75" s="25"/>
      <c r="K75" s="395">
        <f>SUMIF('Φ4. ΔΗΛΩΘΕΙΣΕΣ ΔΑΠΑΝΕΣ'!$AA$3:$AA$1005,D75,'Φ4. ΔΗΛΩΘΕΙΣΕΣ ΔΑΠΑΝΕΣ'!$AB$3:$AB$1005)</f>
        <v>0</v>
      </c>
      <c r="L75" s="396">
        <f>SUMIF('Φ4. ΔΗΛΩΘΕΙΣΕΣ ΔΑΠΑΝΕΣ'!$AA$3:$AA$1005,D75,'Φ4. ΔΗΛΩΘΕΙΣΕΣ ΔΑΠΑΝΕΣ'!$Z$3:$Z$1005)</f>
        <v>0</v>
      </c>
      <c r="M75" s="397">
        <f>SUMIF('Φ4. ΔΗΛΩΘΕΙΣΕΣ ΔΑΠΑΝΕΣ'!$AA$3:$AA$1005,D75,'Φ4. ΔΗΛΩΘΕΙΣΕΣ ΔΑΠΑΝΕΣ'!$AD$3:$AD$1005)</f>
        <v>0</v>
      </c>
      <c r="N75" s="398">
        <f>SUMIF('Φ4. ΔΗΛΩΘΕΙΣΕΣ ΔΑΠΑΝΕΣ'!$AA$3:$AA$1005,D75,'Φ4. ΔΗΛΩΘΕΙΣΕΣ ΔΑΠΑΝΕΣ'!$AC$3:$AC$1005)</f>
        <v>0</v>
      </c>
      <c r="O75" s="399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374"/>
      <c r="BA75" s="374"/>
      <c r="BB75" s="374"/>
      <c r="BC75" s="374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</row>
    <row r="76" spans="1:347" ht="31.9" customHeight="1" x14ac:dyDescent="0.25">
      <c r="A76" s="393">
        <f t="shared" si="2"/>
        <v>71</v>
      </c>
      <c r="B76" s="394" t="s">
        <v>28</v>
      </c>
      <c r="C76" s="26"/>
      <c r="D76" s="27"/>
      <c r="E76" s="28"/>
      <c r="F76" s="28"/>
      <c r="G76" s="441"/>
      <c r="H76" s="441"/>
      <c r="I76" s="25"/>
      <c r="J76" s="25"/>
      <c r="K76" s="395">
        <f>SUMIF('Φ4. ΔΗΛΩΘΕΙΣΕΣ ΔΑΠΑΝΕΣ'!$AA$3:$AA$1005,D76,'Φ4. ΔΗΛΩΘΕΙΣΕΣ ΔΑΠΑΝΕΣ'!$AB$3:$AB$1005)</f>
        <v>0</v>
      </c>
      <c r="L76" s="396">
        <f>SUMIF('Φ4. ΔΗΛΩΘΕΙΣΕΣ ΔΑΠΑΝΕΣ'!$AA$3:$AA$1005,D76,'Φ4. ΔΗΛΩΘΕΙΣΕΣ ΔΑΠΑΝΕΣ'!$Z$3:$Z$1005)</f>
        <v>0</v>
      </c>
      <c r="M76" s="397">
        <f>SUMIF('Φ4. ΔΗΛΩΘΕΙΣΕΣ ΔΑΠΑΝΕΣ'!$AA$3:$AA$1005,D76,'Φ4. ΔΗΛΩΘΕΙΣΕΣ ΔΑΠΑΝΕΣ'!$AD$3:$AD$1005)</f>
        <v>0</v>
      </c>
      <c r="N76" s="398">
        <f>SUMIF('Φ4. ΔΗΛΩΘΕΙΣΕΣ ΔΑΠΑΝΕΣ'!$AA$3:$AA$1005,D76,'Φ4. ΔΗΛΩΘΕΙΣΕΣ ΔΑΠΑΝΕΣ'!$AC$3:$AC$1005)</f>
        <v>0</v>
      </c>
      <c r="O76" s="399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374"/>
      <c r="BA76" s="374"/>
      <c r="BB76" s="374"/>
      <c r="BC76" s="374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</row>
    <row r="77" spans="1:347" ht="31.9" customHeight="1" x14ac:dyDescent="0.25">
      <c r="A77" s="393">
        <f t="shared" si="2"/>
        <v>72</v>
      </c>
      <c r="B77" s="394" t="s">
        <v>28</v>
      </c>
      <c r="C77" s="26"/>
      <c r="D77" s="27"/>
      <c r="E77" s="28"/>
      <c r="F77" s="28"/>
      <c r="G77" s="441"/>
      <c r="H77" s="441"/>
      <c r="I77" s="25"/>
      <c r="J77" s="25"/>
      <c r="K77" s="395">
        <f>SUMIF('Φ4. ΔΗΛΩΘΕΙΣΕΣ ΔΑΠΑΝΕΣ'!$AA$3:$AA$1005,D77,'Φ4. ΔΗΛΩΘΕΙΣΕΣ ΔΑΠΑΝΕΣ'!$AB$3:$AB$1005)</f>
        <v>0</v>
      </c>
      <c r="L77" s="396">
        <f>SUMIF('Φ4. ΔΗΛΩΘΕΙΣΕΣ ΔΑΠΑΝΕΣ'!$AA$3:$AA$1005,D77,'Φ4. ΔΗΛΩΘΕΙΣΕΣ ΔΑΠΑΝΕΣ'!$Z$3:$Z$1005)</f>
        <v>0</v>
      </c>
      <c r="M77" s="397">
        <f>SUMIF('Φ4. ΔΗΛΩΘΕΙΣΕΣ ΔΑΠΑΝΕΣ'!$AA$3:$AA$1005,D77,'Φ4. ΔΗΛΩΘΕΙΣΕΣ ΔΑΠΑΝΕΣ'!$AD$3:$AD$1005)</f>
        <v>0</v>
      </c>
      <c r="N77" s="398">
        <f>SUMIF('Φ4. ΔΗΛΩΘΕΙΣΕΣ ΔΑΠΑΝΕΣ'!$AA$3:$AA$1005,D77,'Φ4. ΔΗΛΩΘΕΙΣΕΣ ΔΑΠΑΝΕΣ'!$AC$3:$AC$1005)</f>
        <v>0</v>
      </c>
      <c r="O77" s="39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374"/>
      <c r="BA77" s="374"/>
      <c r="BB77" s="374"/>
      <c r="BC77" s="374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</row>
    <row r="78" spans="1:347" ht="31.9" customHeight="1" x14ac:dyDescent="0.25">
      <c r="A78" s="393">
        <f t="shared" si="2"/>
        <v>73</v>
      </c>
      <c r="B78" s="394" t="s">
        <v>28</v>
      </c>
      <c r="C78" s="26"/>
      <c r="D78" s="27"/>
      <c r="E78" s="28"/>
      <c r="F78" s="28"/>
      <c r="G78" s="441"/>
      <c r="H78" s="441"/>
      <c r="I78" s="25"/>
      <c r="J78" s="25"/>
      <c r="K78" s="395">
        <f>SUMIF('Φ4. ΔΗΛΩΘΕΙΣΕΣ ΔΑΠΑΝΕΣ'!$AA$3:$AA$1005,D78,'Φ4. ΔΗΛΩΘΕΙΣΕΣ ΔΑΠΑΝΕΣ'!$AB$3:$AB$1005)</f>
        <v>0</v>
      </c>
      <c r="L78" s="396">
        <f>SUMIF('Φ4. ΔΗΛΩΘΕΙΣΕΣ ΔΑΠΑΝΕΣ'!$AA$3:$AA$1005,D78,'Φ4. ΔΗΛΩΘΕΙΣΕΣ ΔΑΠΑΝΕΣ'!$Z$3:$Z$1005)</f>
        <v>0</v>
      </c>
      <c r="M78" s="397">
        <f>SUMIF('Φ4. ΔΗΛΩΘΕΙΣΕΣ ΔΑΠΑΝΕΣ'!$AA$3:$AA$1005,D78,'Φ4. ΔΗΛΩΘΕΙΣΕΣ ΔΑΠΑΝΕΣ'!$AD$3:$AD$1005)</f>
        <v>0</v>
      </c>
      <c r="N78" s="398">
        <f>SUMIF('Φ4. ΔΗΛΩΘΕΙΣΕΣ ΔΑΠΑΝΕΣ'!$AA$3:$AA$1005,D78,'Φ4. ΔΗΛΩΘΕΙΣΕΣ ΔΑΠΑΝΕΣ'!$AC$3:$AC$1005)</f>
        <v>0</v>
      </c>
      <c r="O78" s="399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374"/>
      <c r="BA78" s="374"/>
      <c r="BB78" s="374"/>
      <c r="BC78" s="374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</row>
    <row r="79" spans="1:347" ht="31.9" customHeight="1" x14ac:dyDescent="0.25">
      <c r="A79" s="393">
        <f t="shared" si="2"/>
        <v>74</v>
      </c>
      <c r="B79" s="394" t="s">
        <v>28</v>
      </c>
      <c r="C79" s="26"/>
      <c r="D79" s="27"/>
      <c r="E79" s="28"/>
      <c r="F79" s="28"/>
      <c r="G79" s="441"/>
      <c r="H79" s="441"/>
      <c r="I79" s="25"/>
      <c r="J79" s="25"/>
      <c r="K79" s="395">
        <f>SUMIF('Φ4. ΔΗΛΩΘΕΙΣΕΣ ΔΑΠΑΝΕΣ'!$AA$3:$AA$1005,D79,'Φ4. ΔΗΛΩΘΕΙΣΕΣ ΔΑΠΑΝΕΣ'!$AB$3:$AB$1005)</f>
        <v>0</v>
      </c>
      <c r="L79" s="396">
        <f>SUMIF('Φ4. ΔΗΛΩΘΕΙΣΕΣ ΔΑΠΑΝΕΣ'!$AA$3:$AA$1005,D79,'Φ4. ΔΗΛΩΘΕΙΣΕΣ ΔΑΠΑΝΕΣ'!$Z$3:$Z$1005)</f>
        <v>0</v>
      </c>
      <c r="M79" s="397">
        <f>SUMIF('Φ4. ΔΗΛΩΘΕΙΣΕΣ ΔΑΠΑΝΕΣ'!$AA$3:$AA$1005,D79,'Φ4. ΔΗΛΩΘΕΙΣΕΣ ΔΑΠΑΝΕΣ'!$AD$3:$AD$1005)</f>
        <v>0</v>
      </c>
      <c r="N79" s="398">
        <f>SUMIF('Φ4. ΔΗΛΩΘΕΙΣΕΣ ΔΑΠΑΝΕΣ'!$AA$3:$AA$1005,D79,'Φ4. ΔΗΛΩΘΕΙΣΕΣ ΔΑΠΑΝΕΣ'!$AC$3:$AC$1005)</f>
        <v>0</v>
      </c>
      <c r="O79" s="399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374"/>
      <c r="BA79" s="374"/>
      <c r="BB79" s="374"/>
      <c r="BC79" s="374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</row>
    <row r="80" spans="1:347" ht="31.9" customHeight="1" x14ac:dyDescent="0.25">
      <c r="A80" s="393">
        <f t="shared" si="2"/>
        <v>75</v>
      </c>
      <c r="B80" s="394" t="s">
        <v>28</v>
      </c>
      <c r="C80" s="26"/>
      <c r="D80" s="27"/>
      <c r="E80" s="28"/>
      <c r="F80" s="28"/>
      <c r="G80" s="441"/>
      <c r="H80" s="441"/>
      <c r="I80" s="25"/>
      <c r="J80" s="25"/>
      <c r="K80" s="395">
        <f>SUMIF('Φ4. ΔΗΛΩΘΕΙΣΕΣ ΔΑΠΑΝΕΣ'!$AA$3:$AA$1005,D80,'Φ4. ΔΗΛΩΘΕΙΣΕΣ ΔΑΠΑΝΕΣ'!$AB$3:$AB$1005)</f>
        <v>0</v>
      </c>
      <c r="L80" s="396">
        <f>SUMIF('Φ4. ΔΗΛΩΘΕΙΣΕΣ ΔΑΠΑΝΕΣ'!$AA$3:$AA$1005,D80,'Φ4. ΔΗΛΩΘΕΙΣΕΣ ΔΑΠΑΝΕΣ'!$Z$3:$Z$1005)</f>
        <v>0</v>
      </c>
      <c r="M80" s="397">
        <f>SUMIF('Φ4. ΔΗΛΩΘΕΙΣΕΣ ΔΑΠΑΝΕΣ'!$AA$3:$AA$1005,D80,'Φ4. ΔΗΛΩΘΕΙΣΕΣ ΔΑΠΑΝΕΣ'!$AD$3:$AD$1005)</f>
        <v>0</v>
      </c>
      <c r="N80" s="398">
        <f>SUMIF('Φ4. ΔΗΛΩΘΕΙΣΕΣ ΔΑΠΑΝΕΣ'!$AA$3:$AA$1005,D80,'Φ4. ΔΗΛΩΘΕΙΣΕΣ ΔΑΠΑΝΕΣ'!$AC$3:$AC$1005)</f>
        <v>0</v>
      </c>
      <c r="O80" s="399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374"/>
      <c r="BA80" s="374"/>
      <c r="BB80" s="374"/>
      <c r="BC80" s="374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</row>
    <row r="81" spans="1:347" ht="31.9" customHeight="1" x14ac:dyDescent="0.25">
      <c r="A81" s="393">
        <f t="shared" si="2"/>
        <v>76</v>
      </c>
      <c r="B81" s="394" t="s">
        <v>28</v>
      </c>
      <c r="C81" s="26"/>
      <c r="D81" s="27"/>
      <c r="E81" s="28"/>
      <c r="F81" s="28"/>
      <c r="G81" s="441"/>
      <c r="H81" s="441"/>
      <c r="I81" s="25"/>
      <c r="J81" s="25"/>
      <c r="K81" s="395">
        <f>SUMIF('Φ4. ΔΗΛΩΘΕΙΣΕΣ ΔΑΠΑΝΕΣ'!$AA$3:$AA$1005,D81,'Φ4. ΔΗΛΩΘΕΙΣΕΣ ΔΑΠΑΝΕΣ'!$AB$3:$AB$1005)</f>
        <v>0</v>
      </c>
      <c r="L81" s="396">
        <f>SUMIF('Φ4. ΔΗΛΩΘΕΙΣΕΣ ΔΑΠΑΝΕΣ'!$AA$3:$AA$1005,D81,'Φ4. ΔΗΛΩΘΕΙΣΕΣ ΔΑΠΑΝΕΣ'!$Z$3:$Z$1005)</f>
        <v>0</v>
      </c>
      <c r="M81" s="397">
        <f>SUMIF('Φ4. ΔΗΛΩΘΕΙΣΕΣ ΔΑΠΑΝΕΣ'!$AA$3:$AA$1005,D81,'Φ4. ΔΗΛΩΘΕΙΣΕΣ ΔΑΠΑΝΕΣ'!$AD$3:$AD$1005)</f>
        <v>0</v>
      </c>
      <c r="N81" s="398">
        <f>SUMIF('Φ4. ΔΗΛΩΘΕΙΣΕΣ ΔΑΠΑΝΕΣ'!$AA$3:$AA$1005,D81,'Φ4. ΔΗΛΩΘΕΙΣΕΣ ΔΑΠΑΝΕΣ'!$AC$3:$AC$1005)</f>
        <v>0</v>
      </c>
      <c r="O81" s="399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374"/>
      <c r="BA81" s="374"/>
      <c r="BB81" s="374"/>
      <c r="BC81" s="374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</row>
    <row r="82" spans="1:347" ht="31.9" customHeight="1" x14ac:dyDescent="0.25">
      <c r="A82" s="393">
        <f t="shared" si="2"/>
        <v>77</v>
      </c>
      <c r="B82" s="394" t="s">
        <v>28</v>
      </c>
      <c r="C82" s="26"/>
      <c r="D82" s="27"/>
      <c r="E82" s="28"/>
      <c r="F82" s="28"/>
      <c r="G82" s="441"/>
      <c r="H82" s="441"/>
      <c r="I82" s="25"/>
      <c r="J82" s="25"/>
      <c r="K82" s="395">
        <f>SUMIF('Φ4. ΔΗΛΩΘΕΙΣΕΣ ΔΑΠΑΝΕΣ'!$AA$3:$AA$1005,D82,'Φ4. ΔΗΛΩΘΕΙΣΕΣ ΔΑΠΑΝΕΣ'!$AB$3:$AB$1005)</f>
        <v>0</v>
      </c>
      <c r="L82" s="396">
        <f>SUMIF('Φ4. ΔΗΛΩΘΕΙΣΕΣ ΔΑΠΑΝΕΣ'!$AA$3:$AA$1005,D82,'Φ4. ΔΗΛΩΘΕΙΣΕΣ ΔΑΠΑΝΕΣ'!$Z$3:$Z$1005)</f>
        <v>0</v>
      </c>
      <c r="M82" s="397">
        <f>SUMIF('Φ4. ΔΗΛΩΘΕΙΣΕΣ ΔΑΠΑΝΕΣ'!$AA$3:$AA$1005,D82,'Φ4. ΔΗΛΩΘΕΙΣΕΣ ΔΑΠΑΝΕΣ'!$AD$3:$AD$1005)</f>
        <v>0</v>
      </c>
      <c r="N82" s="398">
        <f>SUMIF('Φ4. ΔΗΛΩΘΕΙΣΕΣ ΔΑΠΑΝΕΣ'!$AA$3:$AA$1005,D82,'Φ4. ΔΗΛΩΘΕΙΣΕΣ ΔΑΠΑΝΕΣ'!$AC$3:$AC$1005)</f>
        <v>0</v>
      </c>
      <c r="O82" s="399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374"/>
      <c r="BA82" s="374"/>
      <c r="BB82" s="374"/>
      <c r="BC82" s="374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</row>
    <row r="83" spans="1:347" ht="31.9" customHeight="1" x14ac:dyDescent="0.25">
      <c r="A83" s="393">
        <f t="shared" si="2"/>
        <v>78</v>
      </c>
      <c r="B83" s="394" t="s">
        <v>28</v>
      </c>
      <c r="C83" s="26"/>
      <c r="D83" s="27"/>
      <c r="E83" s="28"/>
      <c r="F83" s="28"/>
      <c r="G83" s="441"/>
      <c r="H83" s="441"/>
      <c r="I83" s="25"/>
      <c r="J83" s="25"/>
      <c r="K83" s="395">
        <f>SUMIF('Φ4. ΔΗΛΩΘΕΙΣΕΣ ΔΑΠΑΝΕΣ'!$AA$3:$AA$1005,D83,'Φ4. ΔΗΛΩΘΕΙΣΕΣ ΔΑΠΑΝΕΣ'!$AB$3:$AB$1005)</f>
        <v>0</v>
      </c>
      <c r="L83" s="396">
        <f>SUMIF('Φ4. ΔΗΛΩΘΕΙΣΕΣ ΔΑΠΑΝΕΣ'!$AA$3:$AA$1005,D83,'Φ4. ΔΗΛΩΘΕΙΣΕΣ ΔΑΠΑΝΕΣ'!$Z$3:$Z$1005)</f>
        <v>0</v>
      </c>
      <c r="M83" s="397">
        <f>SUMIF('Φ4. ΔΗΛΩΘΕΙΣΕΣ ΔΑΠΑΝΕΣ'!$AA$3:$AA$1005,D83,'Φ4. ΔΗΛΩΘΕΙΣΕΣ ΔΑΠΑΝΕΣ'!$AD$3:$AD$1005)</f>
        <v>0</v>
      </c>
      <c r="N83" s="398">
        <f>SUMIF('Φ4. ΔΗΛΩΘΕΙΣΕΣ ΔΑΠΑΝΕΣ'!$AA$3:$AA$1005,D83,'Φ4. ΔΗΛΩΘΕΙΣΕΣ ΔΑΠΑΝΕΣ'!$AC$3:$AC$1005)</f>
        <v>0</v>
      </c>
      <c r="O83" s="399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374"/>
      <c r="BA83" s="374"/>
      <c r="BB83" s="374"/>
      <c r="BC83" s="374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</row>
    <row r="84" spans="1:347" ht="31.9" customHeight="1" x14ac:dyDescent="0.25">
      <c r="A84" s="393">
        <f t="shared" si="2"/>
        <v>79</v>
      </c>
      <c r="B84" s="394" t="s">
        <v>28</v>
      </c>
      <c r="C84" s="26"/>
      <c r="D84" s="27"/>
      <c r="E84" s="28"/>
      <c r="F84" s="28"/>
      <c r="G84" s="441"/>
      <c r="H84" s="441"/>
      <c r="I84" s="25"/>
      <c r="J84" s="25"/>
      <c r="K84" s="395">
        <f>SUMIF('Φ4. ΔΗΛΩΘΕΙΣΕΣ ΔΑΠΑΝΕΣ'!$AA$3:$AA$1005,D84,'Φ4. ΔΗΛΩΘΕΙΣΕΣ ΔΑΠΑΝΕΣ'!$AB$3:$AB$1005)</f>
        <v>0</v>
      </c>
      <c r="L84" s="396">
        <f>SUMIF('Φ4. ΔΗΛΩΘΕΙΣΕΣ ΔΑΠΑΝΕΣ'!$AA$3:$AA$1005,D84,'Φ4. ΔΗΛΩΘΕΙΣΕΣ ΔΑΠΑΝΕΣ'!$Z$3:$Z$1005)</f>
        <v>0</v>
      </c>
      <c r="M84" s="397">
        <f>SUMIF('Φ4. ΔΗΛΩΘΕΙΣΕΣ ΔΑΠΑΝΕΣ'!$AA$3:$AA$1005,D84,'Φ4. ΔΗΛΩΘΕΙΣΕΣ ΔΑΠΑΝΕΣ'!$AD$3:$AD$1005)</f>
        <v>0</v>
      </c>
      <c r="N84" s="398">
        <f>SUMIF('Φ4. ΔΗΛΩΘΕΙΣΕΣ ΔΑΠΑΝΕΣ'!$AA$3:$AA$1005,D84,'Φ4. ΔΗΛΩΘΕΙΣΕΣ ΔΑΠΑΝΕΣ'!$AC$3:$AC$1005)</f>
        <v>0</v>
      </c>
      <c r="O84" s="399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374"/>
      <c r="BA84" s="374"/>
      <c r="BB84" s="374"/>
      <c r="BC84" s="374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</row>
    <row r="85" spans="1:347" ht="31.9" customHeight="1" x14ac:dyDescent="0.25">
      <c r="A85" s="393">
        <f t="shared" si="2"/>
        <v>80</v>
      </c>
      <c r="B85" s="394" t="s">
        <v>28</v>
      </c>
      <c r="C85" s="26"/>
      <c r="D85" s="27"/>
      <c r="E85" s="28"/>
      <c r="F85" s="28"/>
      <c r="G85" s="441"/>
      <c r="H85" s="441"/>
      <c r="I85" s="25"/>
      <c r="J85" s="25"/>
      <c r="K85" s="395">
        <f>SUMIF('Φ4. ΔΗΛΩΘΕΙΣΕΣ ΔΑΠΑΝΕΣ'!$AA$3:$AA$1005,D85,'Φ4. ΔΗΛΩΘΕΙΣΕΣ ΔΑΠΑΝΕΣ'!$AB$3:$AB$1005)</f>
        <v>0</v>
      </c>
      <c r="L85" s="396">
        <f>SUMIF('Φ4. ΔΗΛΩΘΕΙΣΕΣ ΔΑΠΑΝΕΣ'!$AA$3:$AA$1005,D85,'Φ4. ΔΗΛΩΘΕΙΣΕΣ ΔΑΠΑΝΕΣ'!$Z$3:$Z$1005)</f>
        <v>0</v>
      </c>
      <c r="M85" s="397">
        <f>SUMIF('Φ4. ΔΗΛΩΘΕΙΣΕΣ ΔΑΠΑΝΕΣ'!$AA$3:$AA$1005,D85,'Φ4. ΔΗΛΩΘΕΙΣΕΣ ΔΑΠΑΝΕΣ'!$AD$3:$AD$1005)</f>
        <v>0</v>
      </c>
      <c r="N85" s="398">
        <f>SUMIF('Φ4. ΔΗΛΩΘΕΙΣΕΣ ΔΑΠΑΝΕΣ'!$AA$3:$AA$1005,D85,'Φ4. ΔΗΛΩΘΕΙΣΕΣ ΔΑΠΑΝΕΣ'!$AC$3:$AC$1005)</f>
        <v>0</v>
      </c>
      <c r="O85" s="39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374"/>
      <c r="BA85" s="374"/>
      <c r="BB85" s="374"/>
      <c r="BC85" s="374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</row>
    <row r="86" spans="1:347" ht="31.9" customHeight="1" x14ac:dyDescent="0.25">
      <c r="A86" s="393">
        <f t="shared" si="2"/>
        <v>81</v>
      </c>
      <c r="B86" s="394" t="s">
        <v>28</v>
      </c>
      <c r="C86" s="26"/>
      <c r="D86" s="27"/>
      <c r="E86" s="28"/>
      <c r="F86" s="28"/>
      <c r="G86" s="441"/>
      <c r="H86" s="441"/>
      <c r="I86" s="25"/>
      <c r="J86" s="25"/>
      <c r="K86" s="395">
        <f>SUMIF('Φ4. ΔΗΛΩΘΕΙΣΕΣ ΔΑΠΑΝΕΣ'!$AA$3:$AA$1005,D86,'Φ4. ΔΗΛΩΘΕΙΣΕΣ ΔΑΠΑΝΕΣ'!$AB$3:$AB$1005)</f>
        <v>0</v>
      </c>
      <c r="L86" s="396">
        <f>SUMIF('Φ4. ΔΗΛΩΘΕΙΣΕΣ ΔΑΠΑΝΕΣ'!$AA$3:$AA$1005,D86,'Φ4. ΔΗΛΩΘΕΙΣΕΣ ΔΑΠΑΝΕΣ'!$Z$3:$Z$1005)</f>
        <v>0</v>
      </c>
      <c r="M86" s="397">
        <f>SUMIF('Φ4. ΔΗΛΩΘΕΙΣΕΣ ΔΑΠΑΝΕΣ'!$AA$3:$AA$1005,D86,'Φ4. ΔΗΛΩΘΕΙΣΕΣ ΔΑΠΑΝΕΣ'!$AD$3:$AD$1005)</f>
        <v>0</v>
      </c>
      <c r="N86" s="398">
        <f>SUMIF('Φ4. ΔΗΛΩΘΕΙΣΕΣ ΔΑΠΑΝΕΣ'!$AA$3:$AA$1005,D86,'Φ4. ΔΗΛΩΘΕΙΣΕΣ ΔΑΠΑΝΕΣ'!$AC$3:$AC$1005)</f>
        <v>0</v>
      </c>
      <c r="O86" s="39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374"/>
      <c r="BA86" s="374"/>
      <c r="BB86" s="374"/>
      <c r="BC86" s="374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</row>
    <row r="87" spans="1:347" ht="31.9" customHeight="1" x14ac:dyDescent="0.25">
      <c r="A87" s="393">
        <f t="shared" si="2"/>
        <v>82</v>
      </c>
      <c r="B87" s="394" t="s">
        <v>28</v>
      </c>
      <c r="C87" s="26"/>
      <c r="D87" s="27"/>
      <c r="E87" s="28"/>
      <c r="F87" s="28"/>
      <c r="G87" s="441"/>
      <c r="H87" s="441"/>
      <c r="I87" s="25"/>
      <c r="J87" s="25"/>
      <c r="K87" s="395">
        <f>SUMIF('Φ4. ΔΗΛΩΘΕΙΣΕΣ ΔΑΠΑΝΕΣ'!$AA$3:$AA$1005,D87,'Φ4. ΔΗΛΩΘΕΙΣΕΣ ΔΑΠΑΝΕΣ'!$AB$3:$AB$1005)</f>
        <v>0</v>
      </c>
      <c r="L87" s="396">
        <f>SUMIF('Φ4. ΔΗΛΩΘΕΙΣΕΣ ΔΑΠΑΝΕΣ'!$AA$3:$AA$1005,D87,'Φ4. ΔΗΛΩΘΕΙΣΕΣ ΔΑΠΑΝΕΣ'!$Z$3:$Z$1005)</f>
        <v>0</v>
      </c>
      <c r="M87" s="397">
        <f>SUMIF('Φ4. ΔΗΛΩΘΕΙΣΕΣ ΔΑΠΑΝΕΣ'!$AA$3:$AA$1005,D87,'Φ4. ΔΗΛΩΘΕΙΣΕΣ ΔΑΠΑΝΕΣ'!$AD$3:$AD$1005)</f>
        <v>0</v>
      </c>
      <c r="N87" s="398">
        <f>SUMIF('Φ4. ΔΗΛΩΘΕΙΣΕΣ ΔΑΠΑΝΕΣ'!$AA$3:$AA$1005,D87,'Φ4. ΔΗΛΩΘΕΙΣΕΣ ΔΑΠΑΝΕΣ'!$AC$3:$AC$1005)</f>
        <v>0</v>
      </c>
      <c r="O87" s="39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374"/>
      <c r="BA87" s="374"/>
      <c r="BB87" s="374"/>
      <c r="BC87" s="374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</row>
    <row r="88" spans="1:347" ht="31.9" customHeight="1" x14ac:dyDescent="0.25">
      <c r="A88" s="393">
        <f t="shared" si="2"/>
        <v>83</v>
      </c>
      <c r="B88" s="394" t="s">
        <v>28</v>
      </c>
      <c r="C88" s="26"/>
      <c r="D88" s="27"/>
      <c r="E88" s="28"/>
      <c r="F88" s="28"/>
      <c r="G88" s="441"/>
      <c r="H88" s="441"/>
      <c r="I88" s="25"/>
      <c r="J88" s="25"/>
      <c r="K88" s="395">
        <f>SUMIF('Φ4. ΔΗΛΩΘΕΙΣΕΣ ΔΑΠΑΝΕΣ'!$AA$3:$AA$1005,D88,'Φ4. ΔΗΛΩΘΕΙΣΕΣ ΔΑΠΑΝΕΣ'!$AB$3:$AB$1005)</f>
        <v>0</v>
      </c>
      <c r="L88" s="396">
        <f>SUMIF('Φ4. ΔΗΛΩΘΕΙΣΕΣ ΔΑΠΑΝΕΣ'!$AA$3:$AA$1005,D88,'Φ4. ΔΗΛΩΘΕΙΣΕΣ ΔΑΠΑΝΕΣ'!$Z$3:$Z$1005)</f>
        <v>0</v>
      </c>
      <c r="M88" s="397">
        <f>SUMIF('Φ4. ΔΗΛΩΘΕΙΣΕΣ ΔΑΠΑΝΕΣ'!$AA$3:$AA$1005,D88,'Φ4. ΔΗΛΩΘΕΙΣΕΣ ΔΑΠΑΝΕΣ'!$AD$3:$AD$1005)</f>
        <v>0</v>
      </c>
      <c r="N88" s="398">
        <f>SUMIF('Φ4. ΔΗΛΩΘΕΙΣΕΣ ΔΑΠΑΝΕΣ'!$AA$3:$AA$1005,D88,'Φ4. ΔΗΛΩΘΕΙΣΕΣ ΔΑΠΑΝΕΣ'!$AC$3:$AC$1005)</f>
        <v>0</v>
      </c>
      <c r="O88" s="399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374"/>
      <c r="BA88" s="374"/>
      <c r="BB88" s="374"/>
      <c r="BC88" s="374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</row>
    <row r="89" spans="1:347" ht="31.9" customHeight="1" x14ac:dyDescent="0.25">
      <c r="A89" s="393">
        <f t="shared" si="2"/>
        <v>84</v>
      </c>
      <c r="B89" s="394" t="s">
        <v>28</v>
      </c>
      <c r="C89" s="26"/>
      <c r="D89" s="27"/>
      <c r="E89" s="28"/>
      <c r="F89" s="28"/>
      <c r="G89" s="441"/>
      <c r="H89" s="441"/>
      <c r="I89" s="25"/>
      <c r="J89" s="25"/>
      <c r="K89" s="395">
        <f>SUMIF('Φ4. ΔΗΛΩΘΕΙΣΕΣ ΔΑΠΑΝΕΣ'!$AA$3:$AA$1005,D89,'Φ4. ΔΗΛΩΘΕΙΣΕΣ ΔΑΠΑΝΕΣ'!$AB$3:$AB$1005)</f>
        <v>0</v>
      </c>
      <c r="L89" s="396">
        <f>SUMIF('Φ4. ΔΗΛΩΘΕΙΣΕΣ ΔΑΠΑΝΕΣ'!$AA$3:$AA$1005,D89,'Φ4. ΔΗΛΩΘΕΙΣΕΣ ΔΑΠΑΝΕΣ'!$Z$3:$Z$1005)</f>
        <v>0</v>
      </c>
      <c r="M89" s="397">
        <f>SUMIF('Φ4. ΔΗΛΩΘΕΙΣΕΣ ΔΑΠΑΝΕΣ'!$AA$3:$AA$1005,D89,'Φ4. ΔΗΛΩΘΕΙΣΕΣ ΔΑΠΑΝΕΣ'!$AD$3:$AD$1005)</f>
        <v>0</v>
      </c>
      <c r="N89" s="398">
        <f>SUMIF('Φ4. ΔΗΛΩΘΕΙΣΕΣ ΔΑΠΑΝΕΣ'!$AA$3:$AA$1005,D89,'Φ4. ΔΗΛΩΘΕΙΣΕΣ ΔΑΠΑΝΕΣ'!$AC$3:$AC$1005)</f>
        <v>0</v>
      </c>
      <c r="O89" s="39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374"/>
      <c r="BA89" s="374"/>
      <c r="BB89" s="374"/>
      <c r="BC89" s="374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</row>
    <row r="90" spans="1:347" ht="31.9" customHeight="1" x14ac:dyDescent="0.25">
      <c r="A90" s="393">
        <f t="shared" si="2"/>
        <v>85</v>
      </c>
      <c r="B90" s="394" t="s">
        <v>28</v>
      </c>
      <c r="C90" s="26"/>
      <c r="D90" s="27"/>
      <c r="E90" s="28"/>
      <c r="F90" s="28"/>
      <c r="G90" s="441"/>
      <c r="H90" s="441"/>
      <c r="I90" s="25"/>
      <c r="J90" s="25"/>
      <c r="K90" s="395">
        <f>SUMIF('Φ4. ΔΗΛΩΘΕΙΣΕΣ ΔΑΠΑΝΕΣ'!$AA$3:$AA$1005,D90,'Φ4. ΔΗΛΩΘΕΙΣΕΣ ΔΑΠΑΝΕΣ'!$AB$3:$AB$1005)</f>
        <v>0</v>
      </c>
      <c r="L90" s="396">
        <f>SUMIF('Φ4. ΔΗΛΩΘΕΙΣΕΣ ΔΑΠΑΝΕΣ'!$AA$3:$AA$1005,D90,'Φ4. ΔΗΛΩΘΕΙΣΕΣ ΔΑΠΑΝΕΣ'!$Z$3:$Z$1005)</f>
        <v>0</v>
      </c>
      <c r="M90" s="397">
        <f>SUMIF('Φ4. ΔΗΛΩΘΕΙΣΕΣ ΔΑΠΑΝΕΣ'!$AA$3:$AA$1005,D90,'Φ4. ΔΗΛΩΘΕΙΣΕΣ ΔΑΠΑΝΕΣ'!$AD$3:$AD$1005)</f>
        <v>0</v>
      </c>
      <c r="N90" s="398">
        <f>SUMIF('Φ4. ΔΗΛΩΘΕΙΣΕΣ ΔΑΠΑΝΕΣ'!$AA$3:$AA$1005,D90,'Φ4. ΔΗΛΩΘΕΙΣΕΣ ΔΑΠΑΝΕΣ'!$AC$3:$AC$1005)</f>
        <v>0</v>
      </c>
      <c r="O90" s="399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374"/>
      <c r="BA90" s="374"/>
      <c r="BB90" s="374"/>
      <c r="BC90" s="374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</row>
    <row r="91" spans="1:347" ht="31.9" customHeight="1" x14ac:dyDescent="0.25">
      <c r="A91" s="393">
        <f t="shared" si="2"/>
        <v>86</v>
      </c>
      <c r="B91" s="394" t="s">
        <v>28</v>
      </c>
      <c r="C91" s="26"/>
      <c r="D91" s="27"/>
      <c r="E91" s="28"/>
      <c r="F91" s="28"/>
      <c r="G91" s="441"/>
      <c r="H91" s="441"/>
      <c r="I91" s="25"/>
      <c r="J91" s="25"/>
      <c r="K91" s="395">
        <f>SUMIF('Φ4. ΔΗΛΩΘΕΙΣΕΣ ΔΑΠΑΝΕΣ'!$AA$3:$AA$1005,D91,'Φ4. ΔΗΛΩΘΕΙΣΕΣ ΔΑΠΑΝΕΣ'!$AB$3:$AB$1005)</f>
        <v>0</v>
      </c>
      <c r="L91" s="396">
        <f>SUMIF('Φ4. ΔΗΛΩΘΕΙΣΕΣ ΔΑΠΑΝΕΣ'!$AA$3:$AA$1005,D91,'Φ4. ΔΗΛΩΘΕΙΣΕΣ ΔΑΠΑΝΕΣ'!$Z$3:$Z$1005)</f>
        <v>0</v>
      </c>
      <c r="M91" s="397">
        <f>SUMIF('Φ4. ΔΗΛΩΘΕΙΣΕΣ ΔΑΠΑΝΕΣ'!$AA$3:$AA$1005,D91,'Φ4. ΔΗΛΩΘΕΙΣΕΣ ΔΑΠΑΝΕΣ'!$AD$3:$AD$1005)</f>
        <v>0</v>
      </c>
      <c r="N91" s="398">
        <f>SUMIF('Φ4. ΔΗΛΩΘΕΙΣΕΣ ΔΑΠΑΝΕΣ'!$AA$3:$AA$1005,D91,'Φ4. ΔΗΛΩΘΕΙΣΕΣ ΔΑΠΑΝΕΣ'!$AC$3:$AC$1005)</f>
        <v>0</v>
      </c>
      <c r="O91" s="39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374"/>
      <c r="BA91" s="374"/>
      <c r="BB91" s="374"/>
      <c r="BC91" s="374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</row>
    <row r="92" spans="1:347" ht="31.9" customHeight="1" x14ac:dyDescent="0.25">
      <c r="A92" s="393">
        <f t="shared" si="2"/>
        <v>87</v>
      </c>
      <c r="B92" s="394" t="s">
        <v>28</v>
      </c>
      <c r="C92" s="26"/>
      <c r="D92" s="27"/>
      <c r="E92" s="28"/>
      <c r="F92" s="28"/>
      <c r="G92" s="441"/>
      <c r="H92" s="441"/>
      <c r="I92" s="25"/>
      <c r="J92" s="25"/>
      <c r="K92" s="395">
        <f>SUMIF('Φ4. ΔΗΛΩΘΕΙΣΕΣ ΔΑΠΑΝΕΣ'!$AA$3:$AA$1005,D92,'Φ4. ΔΗΛΩΘΕΙΣΕΣ ΔΑΠΑΝΕΣ'!$AB$3:$AB$1005)</f>
        <v>0</v>
      </c>
      <c r="L92" s="396">
        <f>SUMIF('Φ4. ΔΗΛΩΘΕΙΣΕΣ ΔΑΠΑΝΕΣ'!$AA$3:$AA$1005,D92,'Φ4. ΔΗΛΩΘΕΙΣΕΣ ΔΑΠΑΝΕΣ'!$Z$3:$Z$1005)</f>
        <v>0</v>
      </c>
      <c r="M92" s="397">
        <f>SUMIF('Φ4. ΔΗΛΩΘΕΙΣΕΣ ΔΑΠΑΝΕΣ'!$AA$3:$AA$1005,D92,'Φ4. ΔΗΛΩΘΕΙΣΕΣ ΔΑΠΑΝΕΣ'!$AD$3:$AD$1005)</f>
        <v>0</v>
      </c>
      <c r="N92" s="398">
        <f>SUMIF('Φ4. ΔΗΛΩΘΕΙΣΕΣ ΔΑΠΑΝΕΣ'!$AA$3:$AA$1005,D92,'Φ4. ΔΗΛΩΘΕΙΣΕΣ ΔΑΠΑΝΕΣ'!$AC$3:$AC$1005)</f>
        <v>0</v>
      </c>
      <c r="O92" s="399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374"/>
      <c r="BA92" s="374"/>
      <c r="BB92" s="374"/>
      <c r="BC92" s="374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</row>
    <row r="93" spans="1:347" ht="31.9" customHeight="1" x14ac:dyDescent="0.25">
      <c r="A93" s="393">
        <f t="shared" si="2"/>
        <v>88</v>
      </c>
      <c r="B93" s="394" t="s">
        <v>28</v>
      </c>
      <c r="C93" s="26"/>
      <c r="D93" s="27"/>
      <c r="E93" s="28"/>
      <c r="F93" s="28"/>
      <c r="G93" s="441"/>
      <c r="H93" s="441"/>
      <c r="I93" s="25"/>
      <c r="J93" s="25"/>
      <c r="K93" s="395">
        <f>SUMIF('Φ4. ΔΗΛΩΘΕΙΣΕΣ ΔΑΠΑΝΕΣ'!$AA$3:$AA$1005,D93,'Φ4. ΔΗΛΩΘΕΙΣΕΣ ΔΑΠΑΝΕΣ'!$AB$3:$AB$1005)</f>
        <v>0</v>
      </c>
      <c r="L93" s="396">
        <f>SUMIF('Φ4. ΔΗΛΩΘΕΙΣΕΣ ΔΑΠΑΝΕΣ'!$AA$3:$AA$1005,D93,'Φ4. ΔΗΛΩΘΕΙΣΕΣ ΔΑΠΑΝΕΣ'!$Z$3:$Z$1005)</f>
        <v>0</v>
      </c>
      <c r="M93" s="397">
        <f>SUMIF('Φ4. ΔΗΛΩΘΕΙΣΕΣ ΔΑΠΑΝΕΣ'!$AA$3:$AA$1005,D93,'Φ4. ΔΗΛΩΘΕΙΣΕΣ ΔΑΠΑΝΕΣ'!$AD$3:$AD$1005)</f>
        <v>0</v>
      </c>
      <c r="N93" s="398">
        <f>SUMIF('Φ4. ΔΗΛΩΘΕΙΣΕΣ ΔΑΠΑΝΕΣ'!$AA$3:$AA$1005,D93,'Φ4. ΔΗΛΩΘΕΙΣΕΣ ΔΑΠΑΝΕΣ'!$AC$3:$AC$1005)</f>
        <v>0</v>
      </c>
      <c r="O93" s="39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374"/>
      <c r="BA93" s="374"/>
      <c r="BB93" s="374"/>
      <c r="BC93" s="374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</row>
    <row r="94" spans="1:347" ht="31.9" customHeight="1" x14ac:dyDescent="0.25">
      <c r="A94" s="393">
        <f t="shared" si="2"/>
        <v>89</v>
      </c>
      <c r="B94" s="394" t="s">
        <v>28</v>
      </c>
      <c r="C94" s="26"/>
      <c r="D94" s="27"/>
      <c r="E94" s="28"/>
      <c r="F94" s="28"/>
      <c r="G94" s="441"/>
      <c r="H94" s="441"/>
      <c r="I94" s="25"/>
      <c r="J94" s="25"/>
      <c r="K94" s="395">
        <f>SUMIF('Φ4. ΔΗΛΩΘΕΙΣΕΣ ΔΑΠΑΝΕΣ'!$AA$3:$AA$1005,D94,'Φ4. ΔΗΛΩΘΕΙΣΕΣ ΔΑΠΑΝΕΣ'!$AB$3:$AB$1005)</f>
        <v>0</v>
      </c>
      <c r="L94" s="396">
        <f>SUMIF('Φ4. ΔΗΛΩΘΕΙΣΕΣ ΔΑΠΑΝΕΣ'!$AA$3:$AA$1005,D94,'Φ4. ΔΗΛΩΘΕΙΣΕΣ ΔΑΠΑΝΕΣ'!$Z$3:$Z$1005)</f>
        <v>0</v>
      </c>
      <c r="M94" s="397">
        <f>SUMIF('Φ4. ΔΗΛΩΘΕΙΣΕΣ ΔΑΠΑΝΕΣ'!$AA$3:$AA$1005,D94,'Φ4. ΔΗΛΩΘΕΙΣΕΣ ΔΑΠΑΝΕΣ'!$AD$3:$AD$1005)</f>
        <v>0</v>
      </c>
      <c r="N94" s="398">
        <f>SUMIF('Φ4. ΔΗΛΩΘΕΙΣΕΣ ΔΑΠΑΝΕΣ'!$AA$3:$AA$1005,D94,'Φ4. ΔΗΛΩΘΕΙΣΕΣ ΔΑΠΑΝΕΣ'!$AC$3:$AC$1005)</f>
        <v>0</v>
      </c>
      <c r="O94" s="399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374"/>
      <c r="BA94" s="374"/>
      <c r="BB94" s="374"/>
      <c r="BC94" s="374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</row>
    <row r="95" spans="1:347" ht="31.9" customHeight="1" x14ac:dyDescent="0.25">
      <c r="A95" s="393">
        <f t="shared" si="2"/>
        <v>90</v>
      </c>
      <c r="B95" s="394" t="s">
        <v>28</v>
      </c>
      <c r="C95" s="26"/>
      <c r="D95" s="27"/>
      <c r="E95" s="28"/>
      <c r="F95" s="28"/>
      <c r="G95" s="441"/>
      <c r="H95" s="441"/>
      <c r="I95" s="25"/>
      <c r="J95" s="25"/>
      <c r="K95" s="395">
        <f>SUMIF('Φ4. ΔΗΛΩΘΕΙΣΕΣ ΔΑΠΑΝΕΣ'!$AA$3:$AA$1005,D95,'Φ4. ΔΗΛΩΘΕΙΣΕΣ ΔΑΠΑΝΕΣ'!$AB$3:$AB$1005)</f>
        <v>0</v>
      </c>
      <c r="L95" s="396">
        <f>SUMIF('Φ4. ΔΗΛΩΘΕΙΣΕΣ ΔΑΠΑΝΕΣ'!$AA$3:$AA$1005,D95,'Φ4. ΔΗΛΩΘΕΙΣΕΣ ΔΑΠΑΝΕΣ'!$Z$3:$Z$1005)</f>
        <v>0</v>
      </c>
      <c r="M95" s="397">
        <f>SUMIF('Φ4. ΔΗΛΩΘΕΙΣΕΣ ΔΑΠΑΝΕΣ'!$AA$3:$AA$1005,D95,'Φ4. ΔΗΛΩΘΕΙΣΕΣ ΔΑΠΑΝΕΣ'!$AD$3:$AD$1005)</f>
        <v>0</v>
      </c>
      <c r="N95" s="398">
        <f>SUMIF('Φ4. ΔΗΛΩΘΕΙΣΕΣ ΔΑΠΑΝΕΣ'!$AA$3:$AA$1005,D95,'Φ4. ΔΗΛΩΘΕΙΣΕΣ ΔΑΠΑΝΕΣ'!$AC$3:$AC$1005)</f>
        <v>0</v>
      </c>
      <c r="O95" s="39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374"/>
      <c r="BA95" s="374"/>
      <c r="BB95" s="374"/>
      <c r="BC95" s="374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</row>
    <row r="96" spans="1:347" ht="31.9" customHeight="1" x14ac:dyDescent="0.25">
      <c r="A96" s="393">
        <f t="shared" si="2"/>
        <v>91</v>
      </c>
      <c r="B96" s="394" t="s">
        <v>28</v>
      </c>
      <c r="C96" s="26"/>
      <c r="D96" s="27"/>
      <c r="E96" s="28"/>
      <c r="F96" s="28"/>
      <c r="G96" s="441"/>
      <c r="H96" s="441"/>
      <c r="I96" s="25"/>
      <c r="J96" s="25"/>
      <c r="K96" s="395">
        <f>SUMIF('Φ4. ΔΗΛΩΘΕΙΣΕΣ ΔΑΠΑΝΕΣ'!$AA$3:$AA$1005,D96,'Φ4. ΔΗΛΩΘΕΙΣΕΣ ΔΑΠΑΝΕΣ'!$AB$3:$AB$1005)</f>
        <v>0</v>
      </c>
      <c r="L96" s="396">
        <f>SUMIF('Φ4. ΔΗΛΩΘΕΙΣΕΣ ΔΑΠΑΝΕΣ'!$AA$3:$AA$1005,D96,'Φ4. ΔΗΛΩΘΕΙΣΕΣ ΔΑΠΑΝΕΣ'!$Z$3:$Z$1005)</f>
        <v>0</v>
      </c>
      <c r="M96" s="397">
        <f>SUMIF('Φ4. ΔΗΛΩΘΕΙΣΕΣ ΔΑΠΑΝΕΣ'!$AA$3:$AA$1005,D96,'Φ4. ΔΗΛΩΘΕΙΣΕΣ ΔΑΠΑΝΕΣ'!$AD$3:$AD$1005)</f>
        <v>0</v>
      </c>
      <c r="N96" s="398">
        <f>SUMIF('Φ4. ΔΗΛΩΘΕΙΣΕΣ ΔΑΠΑΝΕΣ'!$AA$3:$AA$1005,D96,'Φ4. ΔΗΛΩΘΕΙΣΕΣ ΔΑΠΑΝΕΣ'!$AC$3:$AC$1005)</f>
        <v>0</v>
      </c>
      <c r="O96" s="399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374"/>
      <c r="BA96" s="374"/>
      <c r="BB96" s="374"/>
      <c r="BC96" s="374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</row>
    <row r="97" spans="1:347" ht="31.9" customHeight="1" x14ac:dyDescent="0.25">
      <c r="A97" s="393">
        <f t="shared" si="2"/>
        <v>92</v>
      </c>
      <c r="B97" s="394" t="s">
        <v>28</v>
      </c>
      <c r="C97" s="26"/>
      <c r="D97" s="27"/>
      <c r="E97" s="28"/>
      <c r="F97" s="28"/>
      <c r="G97" s="441"/>
      <c r="H97" s="441"/>
      <c r="I97" s="25"/>
      <c r="J97" s="25"/>
      <c r="K97" s="395">
        <f>SUMIF('Φ4. ΔΗΛΩΘΕΙΣΕΣ ΔΑΠΑΝΕΣ'!$AA$3:$AA$1005,D97,'Φ4. ΔΗΛΩΘΕΙΣΕΣ ΔΑΠΑΝΕΣ'!$AB$3:$AB$1005)</f>
        <v>0</v>
      </c>
      <c r="L97" s="396">
        <f>SUMIF('Φ4. ΔΗΛΩΘΕΙΣΕΣ ΔΑΠΑΝΕΣ'!$AA$3:$AA$1005,D97,'Φ4. ΔΗΛΩΘΕΙΣΕΣ ΔΑΠΑΝΕΣ'!$Z$3:$Z$1005)</f>
        <v>0</v>
      </c>
      <c r="M97" s="397">
        <f>SUMIF('Φ4. ΔΗΛΩΘΕΙΣΕΣ ΔΑΠΑΝΕΣ'!$AA$3:$AA$1005,D97,'Φ4. ΔΗΛΩΘΕΙΣΕΣ ΔΑΠΑΝΕΣ'!$AD$3:$AD$1005)</f>
        <v>0</v>
      </c>
      <c r="N97" s="398">
        <f>SUMIF('Φ4. ΔΗΛΩΘΕΙΣΕΣ ΔΑΠΑΝΕΣ'!$AA$3:$AA$1005,D97,'Φ4. ΔΗΛΩΘΕΙΣΕΣ ΔΑΠΑΝΕΣ'!$AC$3:$AC$1005)</f>
        <v>0</v>
      </c>
      <c r="O97" s="399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374"/>
      <c r="BA97" s="374"/>
      <c r="BB97" s="374"/>
      <c r="BC97" s="374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</row>
    <row r="98" spans="1:347" ht="31.9" customHeight="1" x14ac:dyDescent="0.25">
      <c r="A98" s="393">
        <f t="shared" si="2"/>
        <v>93</v>
      </c>
      <c r="B98" s="394" t="s">
        <v>28</v>
      </c>
      <c r="C98" s="26"/>
      <c r="D98" s="27"/>
      <c r="E98" s="28"/>
      <c r="F98" s="28"/>
      <c r="G98" s="441"/>
      <c r="H98" s="441"/>
      <c r="I98" s="25"/>
      <c r="J98" s="25"/>
      <c r="K98" s="395">
        <f>SUMIF('Φ4. ΔΗΛΩΘΕΙΣΕΣ ΔΑΠΑΝΕΣ'!$AA$3:$AA$1005,D98,'Φ4. ΔΗΛΩΘΕΙΣΕΣ ΔΑΠΑΝΕΣ'!$AB$3:$AB$1005)</f>
        <v>0</v>
      </c>
      <c r="L98" s="396">
        <f>SUMIF('Φ4. ΔΗΛΩΘΕΙΣΕΣ ΔΑΠΑΝΕΣ'!$AA$3:$AA$1005,D98,'Φ4. ΔΗΛΩΘΕΙΣΕΣ ΔΑΠΑΝΕΣ'!$Z$3:$Z$1005)</f>
        <v>0</v>
      </c>
      <c r="M98" s="397">
        <f>SUMIF('Φ4. ΔΗΛΩΘΕΙΣΕΣ ΔΑΠΑΝΕΣ'!$AA$3:$AA$1005,D98,'Φ4. ΔΗΛΩΘΕΙΣΕΣ ΔΑΠΑΝΕΣ'!$AD$3:$AD$1005)</f>
        <v>0</v>
      </c>
      <c r="N98" s="398">
        <f>SUMIF('Φ4. ΔΗΛΩΘΕΙΣΕΣ ΔΑΠΑΝΕΣ'!$AA$3:$AA$1005,D98,'Φ4. ΔΗΛΩΘΕΙΣΕΣ ΔΑΠΑΝΕΣ'!$AC$3:$AC$1005)</f>
        <v>0</v>
      </c>
      <c r="O98" s="399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374"/>
      <c r="BA98" s="374"/>
      <c r="BB98" s="374"/>
      <c r="BC98" s="374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</row>
    <row r="99" spans="1:347" ht="31.9" customHeight="1" x14ac:dyDescent="0.25">
      <c r="A99" s="393">
        <f t="shared" si="2"/>
        <v>94</v>
      </c>
      <c r="B99" s="394" t="s">
        <v>28</v>
      </c>
      <c r="C99" s="26"/>
      <c r="D99" s="27"/>
      <c r="E99" s="28"/>
      <c r="F99" s="28"/>
      <c r="G99" s="441"/>
      <c r="H99" s="441"/>
      <c r="I99" s="25"/>
      <c r="J99" s="25"/>
      <c r="K99" s="395">
        <f>SUMIF('Φ4. ΔΗΛΩΘΕΙΣΕΣ ΔΑΠΑΝΕΣ'!$AA$3:$AA$1005,D99,'Φ4. ΔΗΛΩΘΕΙΣΕΣ ΔΑΠΑΝΕΣ'!$AB$3:$AB$1005)</f>
        <v>0</v>
      </c>
      <c r="L99" s="396">
        <f>SUMIF('Φ4. ΔΗΛΩΘΕΙΣΕΣ ΔΑΠΑΝΕΣ'!$AA$3:$AA$1005,D99,'Φ4. ΔΗΛΩΘΕΙΣΕΣ ΔΑΠΑΝΕΣ'!$Z$3:$Z$1005)</f>
        <v>0</v>
      </c>
      <c r="M99" s="397">
        <f>SUMIF('Φ4. ΔΗΛΩΘΕΙΣΕΣ ΔΑΠΑΝΕΣ'!$AA$3:$AA$1005,D99,'Φ4. ΔΗΛΩΘΕΙΣΕΣ ΔΑΠΑΝΕΣ'!$AD$3:$AD$1005)</f>
        <v>0</v>
      </c>
      <c r="N99" s="398">
        <f>SUMIF('Φ4. ΔΗΛΩΘΕΙΣΕΣ ΔΑΠΑΝΕΣ'!$AA$3:$AA$1005,D99,'Φ4. ΔΗΛΩΘΕΙΣΕΣ ΔΑΠΑΝΕΣ'!$AC$3:$AC$1005)</f>
        <v>0</v>
      </c>
      <c r="O99" s="399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374"/>
      <c r="BA99" s="374"/>
      <c r="BB99" s="374"/>
      <c r="BC99" s="374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</row>
    <row r="100" spans="1:347" ht="31.9" customHeight="1" x14ac:dyDescent="0.25">
      <c r="A100" s="393">
        <f t="shared" si="2"/>
        <v>95</v>
      </c>
      <c r="B100" s="394" t="s">
        <v>28</v>
      </c>
      <c r="C100" s="26"/>
      <c r="D100" s="27"/>
      <c r="E100" s="28"/>
      <c r="F100" s="28"/>
      <c r="G100" s="441"/>
      <c r="H100" s="441"/>
      <c r="I100" s="25"/>
      <c r="J100" s="25"/>
      <c r="K100" s="395">
        <f>SUMIF('Φ4. ΔΗΛΩΘΕΙΣΕΣ ΔΑΠΑΝΕΣ'!$AA$3:$AA$1005,D100,'Φ4. ΔΗΛΩΘΕΙΣΕΣ ΔΑΠΑΝΕΣ'!$AB$3:$AB$1005)</f>
        <v>0</v>
      </c>
      <c r="L100" s="396">
        <f>SUMIF('Φ4. ΔΗΛΩΘΕΙΣΕΣ ΔΑΠΑΝΕΣ'!$AA$3:$AA$1005,D100,'Φ4. ΔΗΛΩΘΕΙΣΕΣ ΔΑΠΑΝΕΣ'!$Z$3:$Z$1005)</f>
        <v>0</v>
      </c>
      <c r="M100" s="397">
        <f>SUMIF('Φ4. ΔΗΛΩΘΕΙΣΕΣ ΔΑΠΑΝΕΣ'!$AA$3:$AA$1005,D100,'Φ4. ΔΗΛΩΘΕΙΣΕΣ ΔΑΠΑΝΕΣ'!$AD$3:$AD$1005)</f>
        <v>0</v>
      </c>
      <c r="N100" s="398">
        <f>SUMIF('Φ4. ΔΗΛΩΘΕΙΣΕΣ ΔΑΠΑΝΕΣ'!$AA$3:$AA$1005,D100,'Φ4. ΔΗΛΩΘΕΙΣΕΣ ΔΑΠΑΝΕΣ'!$AC$3:$AC$1005)</f>
        <v>0</v>
      </c>
      <c r="O100" s="399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374"/>
      <c r="BA100" s="374"/>
      <c r="BB100" s="374"/>
      <c r="BC100" s="374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</row>
    <row r="101" spans="1:347" ht="31.9" customHeight="1" x14ac:dyDescent="0.25">
      <c r="A101" s="393">
        <f t="shared" si="2"/>
        <v>96</v>
      </c>
      <c r="B101" s="394" t="s">
        <v>28</v>
      </c>
      <c r="C101" s="26"/>
      <c r="D101" s="27"/>
      <c r="E101" s="28"/>
      <c r="F101" s="28"/>
      <c r="G101" s="441"/>
      <c r="H101" s="441"/>
      <c r="I101" s="25"/>
      <c r="J101" s="25"/>
      <c r="K101" s="395">
        <f>SUMIF('Φ4. ΔΗΛΩΘΕΙΣΕΣ ΔΑΠΑΝΕΣ'!$AA$3:$AA$1005,D101,'Φ4. ΔΗΛΩΘΕΙΣΕΣ ΔΑΠΑΝΕΣ'!$AB$3:$AB$1005)</f>
        <v>0</v>
      </c>
      <c r="L101" s="396">
        <f>SUMIF('Φ4. ΔΗΛΩΘΕΙΣΕΣ ΔΑΠΑΝΕΣ'!$AA$3:$AA$1005,D101,'Φ4. ΔΗΛΩΘΕΙΣΕΣ ΔΑΠΑΝΕΣ'!$Z$3:$Z$1005)</f>
        <v>0</v>
      </c>
      <c r="M101" s="397">
        <f>SUMIF('Φ4. ΔΗΛΩΘΕΙΣΕΣ ΔΑΠΑΝΕΣ'!$AA$3:$AA$1005,D101,'Φ4. ΔΗΛΩΘΕΙΣΕΣ ΔΑΠΑΝΕΣ'!$AD$3:$AD$1005)</f>
        <v>0</v>
      </c>
      <c r="N101" s="398">
        <f>SUMIF('Φ4. ΔΗΛΩΘΕΙΣΕΣ ΔΑΠΑΝΕΣ'!$AA$3:$AA$1005,D101,'Φ4. ΔΗΛΩΘΕΙΣΕΣ ΔΑΠΑΝΕΣ'!$AC$3:$AC$1005)</f>
        <v>0</v>
      </c>
      <c r="O101" s="399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374"/>
      <c r="BA101" s="374"/>
      <c r="BB101" s="374"/>
      <c r="BC101" s="374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</row>
    <row r="102" spans="1:347" ht="31.9" customHeight="1" x14ac:dyDescent="0.25">
      <c r="A102" s="393">
        <f t="shared" si="2"/>
        <v>97</v>
      </c>
      <c r="B102" s="394" t="s">
        <v>28</v>
      </c>
      <c r="C102" s="26"/>
      <c r="D102" s="27"/>
      <c r="E102" s="28"/>
      <c r="F102" s="28"/>
      <c r="G102" s="441"/>
      <c r="H102" s="441"/>
      <c r="I102" s="25"/>
      <c r="J102" s="25"/>
      <c r="K102" s="395">
        <f>SUMIF('Φ4. ΔΗΛΩΘΕΙΣΕΣ ΔΑΠΑΝΕΣ'!$AA$3:$AA$1005,D102,'Φ4. ΔΗΛΩΘΕΙΣΕΣ ΔΑΠΑΝΕΣ'!$AB$3:$AB$1005)</f>
        <v>0</v>
      </c>
      <c r="L102" s="396">
        <f>SUMIF('Φ4. ΔΗΛΩΘΕΙΣΕΣ ΔΑΠΑΝΕΣ'!$AA$3:$AA$1005,D102,'Φ4. ΔΗΛΩΘΕΙΣΕΣ ΔΑΠΑΝΕΣ'!$Z$3:$Z$1005)</f>
        <v>0</v>
      </c>
      <c r="M102" s="397">
        <f>SUMIF('Φ4. ΔΗΛΩΘΕΙΣΕΣ ΔΑΠΑΝΕΣ'!$AA$3:$AA$1005,D102,'Φ4. ΔΗΛΩΘΕΙΣΕΣ ΔΑΠΑΝΕΣ'!$AD$3:$AD$1005)</f>
        <v>0</v>
      </c>
      <c r="N102" s="398">
        <f>SUMIF('Φ4. ΔΗΛΩΘΕΙΣΕΣ ΔΑΠΑΝΕΣ'!$AA$3:$AA$1005,D102,'Φ4. ΔΗΛΩΘΕΙΣΕΣ ΔΑΠΑΝΕΣ'!$AC$3:$AC$1005)</f>
        <v>0</v>
      </c>
      <c r="O102" s="399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374"/>
      <c r="BA102" s="374"/>
      <c r="BB102" s="374"/>
      <c r="BC102" s="374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</row>
    <row r="103" spans="1:347" ht="31.9" customHeight="1" x14ac:dyDescent="0.25">
      <c r="A103" s="393">
        <f t="shared" si="2"/>
        <v>98</v>
      </c>
      <c r="B103" s="394" t="s">
        <v>28</v>
      </c>
      <c r="C103" s="26"/>
      <c r="D103" s="27"/>
      <c r="E103" s="28"/>
      <c r="F103" s="28"/>
      <c r="G103" s="441"/>
      <c r="H103" s="441"/>
      <c r="I103" s="25"/>
      <c r="J103" s="25"/>
      <c r="K103" s="395">
        <f>SUMIF('Φ4. ΔΗΛΩΘΕΙΣΕΣ ΔΑΠΑΝΕΣ'!$AA$3:$AA$1005,D103,'Φ4. ΔΗΛΩΘΕΙΣΕΣ ΔΑΠΑΝΕΣ'!$AB$3:$AB$1005)</f>
        <v>0</v>
      </c>
      <c r="L103" s="396">
        <f>SUMIF('Φ4. ΔΗΛΩΘΕΙΣΕΣ ΔΑΠΑΝΕΣ'!$AA$3:$AA$1005,D103,'Φ4. ΔΗΛΩΘΕΙΣΕΣ ΔΑΠΑΝΕΣ'!$Z$3:$Z$1005)</f>
        <v>0</v>
      </c>
      <c r="M103" s="397">
        <f>SUMIF('Φ4. ΔΗΛΩΘΕΙΣΕΣ ΔΑΠΑΝΕΣ'!$AA$3:$AA$1005,D103,'Φ4. ΔΗΛΩΘΕΙΣΕΣ ΔΑΠΑΝΕΣ'!$AD$3:$AD$1005)</f>
        <v>0</v>
      </c>
      <c r="N103" s="398">
        <f>SUMIF('Φ4. ΔΗΛΩΘΕΙΣΕΣ ΔΑΠΑΝΕΣ'!$AA$3:$AA$1005,D103,'Φ4. ΔΗΛΩΘΕΙΣΕΣ ΔΑΠΑΝΕΣ'!$AC$3:$AC$1005)</f>
        <v>0</v>
      </c>
      <c r="O103" s="399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374"/>
      <c r="BA103" s="374"/>
      <c r="BB103" s="374"/>
      <c r="BC103" s="374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</row>
    <row r="104" spans="1:347" ht="31.9" customHeight="1" x14ac:dyDescent="0.25">
      <c r="A104" s="393">
        <f t="shared" si="2"/>
        <v>99</v>
      </c>
      <c r="B104" s="394" t="s">
        <v>28</v>
      </c>
      <c r="C104" s="26"/>
      <c r="D104" s="27"/>
      <c r="E104" s="28"/>
      <c r="F104" s="28"/>
      <c r="G104" s="441"/>
      <c r="H104" s="441"/>
      <c r="I104" s="25"/>
      <c r="J104" s="25"/>
      <c r="K104" s="395">
        <f>SUMIF('Φ4. ΔΗΛΩΘΕΙΣΕΣ ΔΑΠΑΝΕΣ'!$AA$3:$AA$1005,D104,'Φ4. ΔΗΛΩΘΕΙΣΕΣ ΔΑΠΑΝΕΣ'!$AB$3:$AB$1005)</f>
        <v>0</v>
      </c>
      <c r="L104" s="396">
        <f>SUMIF('Φ4. ΔΗΛΩΘΕΙΣΕΣ ΔΑΠΑΝΕΣ'!$AA$3:$AA$1005,D104,'Φ4. ΔΗΛΩΘΕΙΣΕΣ ΔΑΠΑΝΕΣ'!$Z$3:$Z$1005)</f>
        <v>0</v>
      </c>
      <c r="M104" s="397">
        <f>SUMIF('Φ4. ΔΗΛΩΘΕΙΣΕΣ ΔΑΠΑΝΕΣ'!$AA$3:$AA$1005,D104,'Φ4. ΔΗΛΩΘΕΙΣΕΣ ΔΑΠΑΝΕΣ'!$AD$3:$AD$1005)</f>
        <v>0</v>
      </c>
      <c r="N104" s="398">
        <f>SUMIF('Φ4. ΔΗΛΩΘΕΙΣΕΣ ΔΑΠΑΝΕΣ'!$AA$3:$AA$1005,D104,'Φ4. ΔΗΛΩΘΕΙΣΕΣ ΔΑΠΑΝΕΣ'!$AC$3:$AC$1005)</f>
        <v>0</v>
      </c>
      <c r="O104" s="39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374"/>
      <c r="BA104" s="374"/>
      <c r="BB104" s="374"/>
      <c r="BC104" s="374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</row>
    <row r="105" spans="1:347" ht="31.9" customHeight="1" thickBot="1" x14ac:dyDescent="0.3">
      <c r="A105" s="402">
        <f t="shared" si="2"/>
        <v>100</v>
      </c>
      <c r="B105" s="403" t="s">
        <v>28</v>
      </c>
      <c r="C105" s="29"/>
      <c r="D105" s="30"/>
      <c r="E105" s="31"/>
      <c r="F105" s="31"/>
      <c r="G105" s="442"/>
      <c r="H105" s="442"/>
      <c r="I105" s="32"/>
      <c r="J105" s="32"/>
      <c r="K105" s="404">
        <f>SUMIF('Φ4. ΔΗΛΩΘΕΙΣΕΣ ΔΑΠΑΝΕΣ'!$AA$3:$AA$1005,D105,'Φ4. ΔΗΛΩΘΕΙΣΕΣ ΔΑΠΑΝΕΣ'!$AB$3:$AB$1005)</f>
        <v>0</v>
      </c>
      <c r="L105" s="405">
        <f>SUMIF('Φ4. ΔΗΛΩΘΕΙΣΕΣ ΔΑΠΑΝΕΣ'!$AA$3:$AA$1005,D105,'Φ4. ΔΗΛΩΘΕΙΣΕΣ ΔΑΠΑΝΕΣ'!$Z$3:$Z$1005)</f>
        <v>0</v>
      </c>
      <c r="M105" s="406">
        <f>SUMIF('Φ4. ΔΗΛΩΘΕΙΣΕΣ ΔΑΠΑΝΕΣ'!$AA$3:$AA$1005,D105,'Φ4. ΔΗΛΩΘΕΙΣΕΣ ΔΑΠΑΝΕΣ'!$AD$3:$AD$1005)</f>
        <v>0</v>
      </c>
      <c r="N105" s="407">
        <f>SUMIF('Φ4. ΔΗΛΩΘΕΙΣΕΣ ΔΑΠΑΝΕΣ'!$AA$3:$AA$1005,D105,'Φ4. ΔΗΛΩΘΕΙΣΕΣ ΔΑΠΑΝΕΣ'!$AC$3:$AC$1005)</f>
        <v>0</v>
      </c>
      <c r="O105" s="40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374"/>
      <c r="BA105" s="374"/>
      <c r="BB105" s="374"/>
      <c r="BC105" s="374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</row>
    <row r="106" spans="1:347" s="17" customFormat="1" ht="15.75" hidden="1" thickTop="1" x14ac:dyDescent="0.25">
      <c r="E106" s="409"/>
      <c r="I106" s="410"/>
      <c r="J106" s="410"/>
      <c r="K106" s="411"/>
      <c r="L106" s="410"/>
      <c r="M106" s="411"/>
      <c r="N106" s="410"/>
      <c r="AZ106" s="412"/>
      <c r="BA106" s="412"/>
      <c r="BB106" s="412"/>
      <c r="BC106" s="412"/>
    </row>
    <row r="107" spans="1:347" s="17" customFormat="1" hidden="1" x14ac:dyDescent="0.25">
      <c r="E107" s="409"/>
      <c r="I107" s="410"/>
      <c r="J107" s="410"/>
      <c r="K107" s="411"/>
      <c r="L107" s="410"/>
      <c r="M107" s="411"/>
      <c r="N107" s="410"/>
      <c r="AZ107" s="412"/>
      <c r="BA107" s="412"/>
      <c r="BB107" s="412"/>
      <c r="BC107" s="412"/>
    </row>
    <row r="108" spans="1:347" s="17" customFormat="1" hidden="1" x14ac:dyDescent="0.25">
      <c r="E108" s="409"/>
      <c r="I108" s="410"/>
      <c r="J108" s="410"/>
      <c r="K108" s="411"/>
      <c r="L108" s="410"/>
      <c r="M108" s="411"/>
      <c r="N108" s="410"/>
      <c r="AZ108" s="412"/>
      <c r="BA108" s="412"/>
      <c r="BB108" s="412"/>
      <c r="BC108" s="412"/>
    </row>
    <row r="109" spans="1:347" s="17" customFormat="1" hidden="1" x14ac:dyDescent="0.25">
      <c r="E109" s="409"/>
      <c r="I109" s="410"/>
      <c r="J109" s="410"/>
      <c r="K109" s="411"/>
      <c r="L109" s="410"/>
      <c r="M109" s="411"/>
      <c r="N109" s="410"/>
      <c r="AZ109" s="412"/>
      <c r="BA109" s="412"/>
      <c r="BB109" s="412"/>
      <c r="BC109" s="412"/>
    </row>
    <row r="110" spans="1:347" s="17" customFormat="1" hidden="1" x14ac:dyDescent="0.25">
      <c r="E110" s="409"/>
      <c r="I110" s="410"/>
      <c r="J110" s="410"/>
      <c r="K110" s="411"/>
      <c r="L110" s="410"/>
      <c r="M110" s="411"/>
      <c r="N110" s="410"/>
      <c r="AZ110" s="412"/>
      <c r="BA110" s="412"/>
      <c r="BB110" s="412"/>
      <c r="BC110" s="412"/>
    </row>
    <row r="111" spans="1:347" s="17" customFormat="1" hidden="1" x14ac:dyDescent="0.25">
      <c r="E111" s="409"/>
      <c r="I111" s="410"/>
      <c r="J111" s="410"/>
      <c r="K111" s="411"/>
      <c r="L111" s="410"/>
      <c r="M111" s="411"/>
      <c r="N111" s="410"/>
      <c r="AZ111" s="412"/>
      <c r="BA111" s="412"/>
      <c r="BB111" s="412"/>
      <c r="BC111" s="412"/>
    </row>
    <row r="112" spans="1:347" s="17" customFormat="1" hidden="1" x14ac:dyDescent="0.25">
      <c r="E112" s="409"/>
      <c r="I112" s="410"/>
      <c r="J112" s="410"/>
      <c r="K112" s="411"/>
      <c r="L112" s="410"/>
      <c r="M112" s="411"/>
      <c r="N112" s="410"/>
      <c r="AZ112" s="412"/>
      <c r="BA112" s="412"/>
      <c r="BB112" s="412"/>
      <c r="BC112" s="412"/>
    </row>
    <row r="113" spans="5:55" s="17" customFormat="1" hidden="1" x14ac:dyDescent="0.25">
      <c r="E113" s="409"/>
      <c r="I113" s="410"/>
      <c r="J113" s="410"/>
      <c r="K113" s="411"/>
      <c r="L113" s="410"/>
      <c r="M113" s="411"/>
      <c r="N113" s="410"/>
      <c r="AZ113" s="412"/>
      <c r="BA113" s="412"/>
      <c r="BB113" s="412"/>
      <c r="BC113" s="412"/>
    </row>
    <row r="114" spans="5:55" s="17" customFormat="1" hidden="1" x14ac:dyDescent="0.25">
      <c r="E114" s="409"/>
      <c r="I114" s="410"/>
      <c r="J114" s="410"/>
      <c r="K114" s="411"/>
      <c r="L114" s="410"/>
      <c r="M114" s="411"/>
      <c r="N114" s="410"/>
      <c r="AZ114" s="412"/>
      <c r="BA114" s="412"/>
      <c r="BB114" s="412"/>
      <c r="BC114" s="412"/>
    </row>
    <row r="115" spans="5:55" s="17" customFormat="1" hidden="1" x14ac:dyDescent="0.25">
      <c r="E115" s="409"/>
      <c r="I115" s="410"/>
      <c r="J115" s="410"/>
      <c r="K115" s="411"/>
      <c r="L115" s="410"/>
      <c r="M115" s="411"/>
      <c r="N115" s="410"/>
      <c r="AZ115" s="412"/>
      <c r="BA115" s="412"/>
      <c r="BB115" s="412"/>
      <c r="BC115" s="412"/>
    </row>
    <row r="116" spans="5:55" s="17" customFormat="1" hidden="1" x14ac:dyDescent="0.25">
      <c r="E116" s="409"/>
      <c r="I116" s="410"/>
      <c r="J116" s="410"/>
      <c r="K116" s="411"/>
      <c r="L116" s="410"/>
      <c r="M116" s="411"/>
      <c r="N116" s="410"/>
      <c r="AZ116" s="412"/>
      <c r="BA116" s="412"/>
      <c r="BB116" s="412"/>
      <c r="BC116" s="412"/>
    </row>
    <row r="117" spans="5:55" s="17" customFormat="1" hidden="1" x14ac:dyDescent="0.25">
      <c r="E117" s="409"/>
      <c r="I117" s="410"/>
      <c r="J117" s="410"/>
      <c r="K117" s="411"/>
      <c r="L117" s="410"/>
      <c r="M117" s="411"/>
      <c r="N117" s="410"/>
      <c r="AZ117" s="412"/>
      <c r="BA117" s="412"/>
      <c r="BB117" s="412"/>
      <c r="BC117" s="412"/>
    </row>
    <row r="118" spans="5:55" s="17" customFormat="1" hidden="1" x14ac:dyDescent="0.25">
      <c r="E118" s="409"/>
      <c r="I118" s="410"/>
      <c r="J118" s="410"/>
      <c r="K118" s="411"/>
      <c r="L118" s="410"/>
      <c r="M118" s="411"/>
      <c r="N118" s="410"/>
      <c r="AZ118" s="412"/>
      <c r="BA118" s="412"/>
      <c r="BB118" s="412"/>
      <c r="BC118" s="412"/>
    </row>
    <row r="119" spans="5:55" s="17" customFormat="1" hidden="1" x14ac:dyDescent="0.25">
      <c r="E119" s="409"/>
      <c r="I119" s="410"/>
      <c r="J119" s="410"/>
      <c r="K119" s="411"/>
      <c r="L119" s="410"/>
      <c r="M119" s="411"/>
      <c r="N119" s="410"/>
      <c r="AZ119" s="412"/>
      <c r="BA119" s="412"/>
      <c r="BB119" s="412"/>
      <c r="BC119" s="412"/>
    </row>
    <row r="120" spans="5:55" s="17" customFormat="1" hidden="1" x14ac:dyDescent="0.25">
      <c r="E120" s="409"/>
      <c r="I120" s="410"/>
      <c r="J120" s="410"/>
      <c r="K120" s="411"/>
      <c r="L120" s="410"/>
      <c r="M120" s="411"/>
      <c r="N120" s="410"/>
      <c r="AZ120" s="412"/>
      <c r="BA120" s="412"/>
      <c r="BB120" s="412"/>
      <c r="BC120" s="412"/>
    </row>
    <row r="121" spans="5:55" s="17" customFormat="1" hidden="1" x14ac:dyDescent="0.25">
      <c r="E121" s="409"/>
      <c r="I121" s="410"/>
      <c r="J121" s="410"/>
      <c r="K121" s="411"/>
      <c r="L121" s="410"/>
      <c r="M121" s="411"/>
      <c r="N121" s="410"/>
      <c r="AZ121" s="412"/>
      <c r="BA121" s="412"/>
      <c r="BB121" s="412"/>
      <c r="BC121" s="412"/>
    </row>
    <row r="122" spans="5:55" s="17" customFormat="1" hidden="1" x14ac:dyDescent="0.25">
      <c r="E122" s="409"/>
      <c r="I122" s="410"/>
      <c r="J122" s="410"/>
      <c r="K122" s="411"/>
      <c r="L122" s="410"/>
      <c r="M122" s="411"/>
      <c r="N122" s="410"/>
      <c r="AZ122" s="412"/>
      <c r="BA122" s="412"/>
      <c r="BB122" s="412"/>
      <c r="BC122" s="412"/>
    </row>
    <row r="123" spans="5:55" s="17" customFormat="1" hidden="1" x14ac:dyDescent="0.25">
      <c r="E123" s="409"/>
      <c r="I123" s="410"/>
      <c r="J123" s="410"/>
      <c r="K123" s="411"/>
      <c r="L123" s="410"/>
      <c r="M123" s="411"/>
      <c r="N123" s="410"/>
      <c r="AZ123" s="412"/>
      <c r="BA123" s="412"/>
      <c r="BB123" s="412"/>
      <c r="BC123" s="412"/>
    </row>
    <row r="124" spans="5:55" s="17" customFormat="1" hidden="1" x14ac:dyDescent="0.25">
      <c r="E124" s="409"/>
      <c r="I124" s="410"/>
      <c r="J124" s="410"/>
      <c r="K124" s="411"/>
      <c r="L124" s="410"/>
      <c r="M124" s="411"/>
      <c r="N124" s="410"/>
      <c r="AZ124" s="412"/>
      <c r="BA124" s="412"/>
      <c r="BB124" s="412"/>
      <c r="BC124" s="412"/>
    </row>
    <row r="125" spans="5:55" s="17" customFormat="1" hidden="1" x14ac:dyDescent="0.25">
      <c r="E125" s="409"/>
      <c r="I125" s="410"/>
      <c r="J125" s="410"/>
      <c r="K125" s="411"/>
      <c r="L125" s="410"/>
      <c r="M125" s="411"/>
      <c r="N125" s="410"/>
      <c r="AZ125" s="412"/>
      <c r="BA125" s="412"/>
      <c r="BB125" s="412"/>
      <c r="BC125" s="412"/>
    </row>
    <row r="126" spans="5:55" s="17" customFormat="1" hidden="1" x14ac:dyDescent="0.25">
      <c r="E126" s="409"/>
      <c r="I126" s="410"/>
      <c r="J126" s="410"/>
      <c r="K126" s="411"/>
      <c r="L126" s="410"/>
      <c r="M126" s="411"/>
      <c r="N126" s="410"/>
      <c r="AZ126" s="412"/>
      <c r="BA126" s="412"/>
      <c r="BB126" s="412"/>
      <c r="BC126" s="412"/>
    </row>
    <row r="127" spans="5:55" s="17" customFormat="1" hidden="1" x14ac:dyDescent="0.25">
      <c r="E127" s="409"/>
      <c r="I127" s="410"/>
      <c r="J127" s="410"/>
      <c r="K127" s="411"/>
      <c r="L127" s="410"/>
      <c r="M127" s="411"/>
      <c r="N127" s="410"/>
      <c r="AZ127" s="412"/>
      <c r="BA127" s="412"/>
      <c r="BB127" s="412"/>
      <c r="BC127" s="412"/>
    </row>
    <row r="128" spans="5:55" s="17" customFormat="1" hidden="1" x14ac:dyDescent="0.25">
      <c r="E128" s="409"/>
      <c r="I128" s="410"/>
      <c r="J128" s="410"/>
      <c r="K128" s="411"/>
      <c r="L128" s="410"/>
      <c r="M128" s="411"/>
      <c r="N128" s="410"/>
      <c r="AZ128" s="412"/>
      <c r="BA128" s="412"/>
      <c r="BB128" s="412"/>
      <c r="BC128" s="412"/>
    </row>
    <row r="129" spans="5:55" s="17" customFormat="1" hidden="1" x14ac:dyDescent="0.25">
      <c r="E129" s="409"/>
      <c r="I129" s="410"/>
      <c r="J129" s="410"/>
      <c r="K129" s="411"/>
      <c r="L129" s="410"/>
      <c r="M129" s="411"/>
      <c r="N129" s="410"/>
      <c r="AZ129" s="412"/>
      <c r="BA129" s="412"/>
      <c r="BB129" s="412"/>
      <c r="BC129" s="412"/>
    </row>
    <row r="130" spans="5:55" s="17" customFormat="1" hidden="1" x14ac:dyDescent="0.25">
      <c r="E130" s="409"/>
      <c r="I130" s="410"/>
      <c r="J130" s="410"/>
      <c r="K130" s="411"/>
      <c r="L130" s="410"/>
      <c r="M130" s="411"/>
      <c r="N130" s="410"/>
      <c r="AZ130" s="412"/>
      <c r="BA130" s="412"/>
      <c r="BB130" s="412"/>
      <c r="BC130" s="412"/>
    </row>
    <row r="131" spans="5:55" s="17" customFormat="1" hidden="1" x14ac:dyDescent="0.25">
      <c r="E131" s="409"/>
      <c r="I131" s="410"/>
      <c r="J131" s="410"/>
      <c r="K131" s="411"/>
      <c r="L131" s="410"/>
      <c r="M131" s="411"/>
      <c r="N131" s="410"/>
      <c r="AZ131" s="412"/>
      <c r="BA131" s="412"/>
      <c r="BB131" s="412"/>
      <c r="BC131" s="412"/>
    </row>
    <row r="132" spans="5:55" s="17" customFormat="1" hidden="1" x14ac:dyDescent="0.25">
      <c r="E132" s="409"/>
      <c r="I132" s="410"/>
      <c r="J132" s="410"/>
      <c r="K132" s="411"/>
      <c r="L132" s="410"/>
      <c r="M132" s="411"/>
      <c r="N132" s="410"/>
      <c r="AZ132" s="412"/>
      <c r="BA132" s="412"/>
      <c r="BB132" s="412"/>
      <c r="BC132" s="412"/>
    </row>
    <row r="133" spans="5:55" s="17" customFormat="1" hidden="1" x14ac:dyDescent="0.25">
      <c r="E133" s="409"/>
      <c r="I133" s="410"/>
      <c r="J133" s="410"/>
      <c r="K133" s="411"/>
      <c r="L133" s="410"/>
      <c r="M133" s="411"/>
      <c r="N133" s="410"/>
      <c r="AZ133" s="412"/>
      <c r="BA133" s="412"/>
      <c r="BB133" s="412"/>
      <c r="BC133" s="412"/>
    </row>
    <row r="134" spans="5:55" s="17" customFormat="1" hidden="1" x14ac:dyDescent="0.25">
      <c r="E134" s="409"/>
      <c r="I134" s="410"/>
      <c r="J134" s="410"/>
      <c r="K134" s="411"/>
      <c r="L134" s="410"/>
      <c r="M134" s="411"/>
      <c r="N134" s="410"/>
      <c r="AZ134" s="412"/>
      <c r="BA134" s="412"/>
      <c r="BB134" s="412"/>
      <c r="BC134" s="412"/>
    </row>
    <row r="135" spans="5:55" s="17" customFormat="1" hidden="1" x14ac:dyDescent="0.25">
      <c r="E135" s="409"/>
      <c r="I135" s="410"/>
      <c r="J135" s="410"/>
      <c r="K135" s="411"/>
      <c r="L135" s="410"/>
      <c r="M135" s="411"/>
      <c r="N135" s="410"/>
      <c r="AZ135" s="412"/>
      <c r="BA135" s="412"/>
      <c r="BB135" s="412"/>
      <c r="BC135" s="412"/>
    </row>
    <row r="136" spans="5:55" s="17" customFormat="1" hidden="1" x14ac:dyDescent="0.25">
      <c r="E136" s="409"/>
      <c r="I136" s="410"/>
      <c r="J136" s="410"/>
      <c r="K136" s="411"/>
      <c r="L136" s="410"/>
      <c r="M136" s="411"/>
      <c r="N136" s="410"/>
      <c r="AZ136" s="412"/>
      <c r="BA136" s="412"/>
      <c r="BB136" s="412"/>
      <c r="BC136" s="412"/>
    </row>
    <row r="137" spans="5:55" s="17" customFormat="1" hidden="1" x14ac:dyDescent="0.25">
      <c r="E137" s="409"/>
      <c r="I137" s="410"/>
      <c r="J137" s="410"/>
      <c r="K137" s="411"/>
      <c r="L137" s="410"/>
      <c r="M137" s="411"/>
      <c r="N137" s="410"/>
      <c r="AZ137" s="412"/>
      <c r="BA137" s="412"/>
      <c r="BB137" s="412"/>
      <c r="BC137" s="412"/>
    </row>
    <row r="138" spans="5:55" s="17" customFormat="1" hidden="1" x14ac:dyDescent="0.25">
      <c r="E138" s="409"/>
      <c r="I138" s="410"/>
      <c r="J138" s="410"/>
      <c r="K138" s="411"/>
      <c r="L138" s="410"/>
      <c r="M138" s="411"/>
      <c r="N138" s="410"/>
      <c r="AZ138" s="412"/>
      <c r="BA138" s="412"/>
      <c r="BB138" s="412"/>
      <c r="BC138" s="412"/>
    </row>
    <row r="139" spans="5:55" s="17" customFormat="1" hidden="1" x14ac:dyDescent="0.25">
      <c r="E139" s="409"/>
      <c r="I139" s="410"/>
      <c r="J139" s="410"/>
      <c r="K139" s="411"/>
      <c r="L139" s="410"/>
      <c r="M139" s="411"/>
      <c r="N139" s="410"/>
      <c r="AZ139" s="412"/>
      <c r="BA139" s="412"/>
      <c r="BB139" s="412"/>
      <c r="BC139" s="412"/>
    </row>
    <row r="140" spans="5:55" s="17" customFormat="1" hidden="1" x14ac:dyDescent="0.25">
      <c r="E140" s="409"/>
      <c r="I140" s="410"/>
      <c r="J140" s="410"/>
      <c r="K140" s="411"/>
      <c r="L140" s="410"/>
      <c r="M140" s="411"/>
      <c r="N140" s="410"/>
      <c r="AZ140" s="412"/>
      <c r="BA140" s="412"/>
      <c r="BB140" s="412"/>
      <c r="BC140" s="412"/>
    </row>
    <row r="141" spans="5:55" s="17" customFormat="1" hidden="1" x14ac:dyDescent="0.25">
      <c r="E141" s="409"/>
      <c r="I141" s="410"/>
      <c r="J141" s="410"/>
      <c r="K141" s="411"/>
      <c r="L141" s="410"/>
      <c r="M141" s="411"/>
      <c r="N141" s="410"/>
      <c r="AZ141" s="412"/>
      <c r="BA141" s="412"/>
      <c r="BB141" s="412"/>
      <c r="BC141" s="412"/>
    </row>
    <row r="142" spans="5:55" s="17" customFormat="1" hidden="1" x14ac:dyDescent="0.25">
      <c r="E142" s="409"/>
      <c r="I142" s="410"/>
      <c r="J142" s="410"/>
      <c r="K142" s="411"/>
      <c r="L142" s="410"/>
      <c r="M142" s="411"/>
      <c r="N142" s="410"/>
      <c r="AZ142" s="412"/>
      <c r="BA142" s="412"/>
      <c r="BB142" s="412"/>
      <c r="BC142" s="412"/>
    </row>
    <row r="143" spans="5:55" s="17" customFormat="1" hidden="1" x14ac:dyDescent="0.25">
      <c r="E143" s="409"/>
      <c r="I143" s="410"/>
      <c r="J143" s="410"/>
      <c r="K143" s="411"/>
      <c r="L143" s="410"/>
      <c r="M143" s="411"/>
      <c r="N143" s="410"/>
      <c r="AZ143" s="412"/>
      <c r="BA143" s="412"/>
      <c r="BB143" s="412"/>
      <c r="BC143" s="412"/>
    </row>
    <row r="144" spans="5:55" s="17" customFormat="1" hidden="1" x14ac:dyDescent="0.25">
      <c r="E144" s="409"/>
      <c r="I144" s="410"/>
      <c r="J144" s="410"/>
      <c r="K144" s="411"/>
      <c r="L144" s="410"/>
      <c r="M144" s="411"/>
      <c r="N144" s="410"/>
      <c r="AZ144" s="412"/>
      <c r="BA144" s="412"/>
      <c r="BB144" s="412"/>
      <c r="BC144" s="412"/>
    </row>
    <row r="145" spans="5:55" s="17" customFormat="1" hidden="1" x14ac:dyDescent="0.25">
      <c r="E145" s="409"/>
      <c r="I145" s="410"/>
      <c r="J145" s="410"/>
      <c r="K145" s="411"/>
      <c r="L145" s="410"/>
      <c r="M145" s="411"/>
      <c r="N145" s="410"/>
      <c r="AZ145" s="412"/>
      <c r="BA145" s="412"/>
      <c r="BB145" s="412"/>
      <c r="BC145" s="412"/>
    </row>
    <row r="146" spans="5:55" s="17" customFormat="1" hidden="1" x14ac:dyDescent="0.25">
      <c r="E146" s="409"/>
      <c r="I146" s="410"/>
      <c r="J146" s="410"/>
      <c r="K146" s="411"/>
      <c r="L146" s="410"/>
      <c r="M146" s="411"/>
      <c r="N146" s="410"/>
      <c r="AZ146" s="412"/>
      <c r="BA146" s="412"/>
      <c r="BB146" s="412"/>
      <c r="BC146" s="412"/>
    </row>
    <row r="147" spans="5:55" s="17" customFormat="1" hidden="1" x14ac:dyDescent="0.25">
      <c r="E147" s="409"/>
      <c r="I147" s="410"/>
      <c r="J147" s="410"/>
      <c r="K147" s="411"/>
      <c r="L147" s="410"/>
      <c r="M147" s="411"/>
      <c r="N147" s="410"/>
      <c r="AZ147" s="412"/>
      <c r="BA147" s="412"/>
      <c r="BB147" s="412"/>
      <c r="BC147" s="412"/>
    </row>
    <row r="148" spans="5:55" s="17" customFormat="1" hidden="1" x14ac:dyDescent="0.25">
      <c r="E148" s="409"/>
      <c r="I148" s="410"/>
      <c r="J148" s="410"/>
      <c r="K148" s="411"/>
      <c r="L148" s="410"/>
      <c r="M148" s="411"/>
      <c r="N148" s="410"/>
      <c r="AZ148" s="412"/>
      <c r="BA148" s="412"/>
      <c r="BB148" s="412"/>
      <c r="BC148" s="412"/>
    </row>
    <row r="149" spans="5:55" s="17" customFormat="1" hidden="1" x14ac:dyDescent="0.25">
      <c r="E149" s="409"/>
      <c r="I149" s="410"/>
      <c r="J149" s="410"/>
      <c r="K149" s="411"/>
      <c r="L149" s="410"/>
      <c r="M149" s="411"/>
      <c r="N149" s="410"/>
      <c r="AZ149" s="412"/>
      <c r="BA149" s="412"/>
      <c r="BB149" s="412"/>
      <c r="BC149" s="412"/>
    </row>
    <row r="150" spans="5:55" s="17" customFormat="1" hidden="1" x14ac:dyDescent="0.25">
      <c r="E150" s="409"/>
      <c r="I150" s="410"/>
      <c r="J150" s="410"/>
      <c r="K150" s="411"/>
      <c r="L150" s="410"/>
      <c r="M150" s="411"/>
      <c r="N150" s="410"/>
      <c r="AZ150" s="412"/>
      <c r="BA150" s="412"/>
      <c r="BB150" s="412"/>
      <c r="BC150" s="412"/>
    </row>
    <row r="151" spans="5:55" s="17" customFormat="1" hidden="1" x14ac:dyDescent="0.25">
      <c r="E151" s="409"/>
      <c r="I151" s="410"/>
      <c r="J151" s="410"/>
      <c r="K151" s="411"/>
      <c r="L151" s="410"/>
      <c r="M151" s="411"/>
      <c r="N151" s="410"/>
      <c r="AZ151" s="412"/>
      <c r="BA151" s="412"/>
      <c r="BB151" s="412"/>
      <c r="BC151" s="412"/>
    </row>
    <row r="152" spans="5:55" s="17" customFormat="1" hidden="1" x14ac:dyDescent="0.25">
      <c r="E152" s="409"/>
      <c r="I152" s="410"/>
      <c r="J152" s="410"/>
      <c r="K152" s="411"/>
      <c r="L152" s="410"/>
      <c r="M152" s="411"/>
      <c r="N152" s="410"/>
      <c r="AZ152" s="412"/>
      <c r="BA152" s="412"/>
      <c r="BB152" s="412"/>
      <c r="BC152" s="412"/>
    </row>
    <row r="153" spans="5:55" s="17" customFormat="1" hidden="1" x14ac:dyDescent="0.25">
      <c r="E153" s="409"/>
      <c r="I153" s="410"/>
      <c r="J153" s="410"/>
      <c r="K153" s="411"/>
      <c r="L153" s="410"/>
      <c r="M153" s="411"/>
      <c r="N153" s="410"/>
      <c r="AZ153" s="412"/>
      <c r="BA153" s="412"/>
      <c r="BB153" s="412"/>
      <c r="BC153" s="412"/>
    </row>
    <row r="154" spans="5:55" s="17" customFormat="1" hidden="1" x14ac:dyDescent="0.25">
      <c r="E154" s="409"/>
      <c r="I154" s="410"/>
      <c r="J154" s="410"/>
      <c r="K154" s="411"/>
      <c r="L154" s="410"/>
      <c r="M154" s="411"/>
      <c r="N154" s="410"/>
      <c r="AZ154" s="412"/>
      <c r="BA154" s="412"/>
      <c r="BB154" s="412"/>
      <c r="BC154" s="412"/>
    </row>
    <row r="155" spans="5:55" s="17" customFormat="1" hidden="1" x14ac:dyDescent="0.25">
      <c r="E155" s="409"/>
      <c r="I155" s="410"/>
      <c r="J155" s="410"/>
      <c r="K155" s="411"/>
      <c r="L155" s="410"/>
      <c r="M155" s="411"/>
      <c r="N155" s="410"/>
      <c r="AZ155" s="412"/>
      <c r="BA155" s="412"/>
      <c r="BB155" s="412"/>
      <c r="BC155" s="412"/>
    </row>
    <row r="156" spans="5:55" s="17" customFormat="1" hidden="1" x14ac:dyDescent="0.25">
      <c r="E156" s="409"/>
      <c r="I156" s="410"/>
      <c r="J156" s="410"/>
      <c r="K156" s="411"/>
      <c r="L156" s="410"/>
      <c r="M156" s="411"/>
      <c r="N156" s="410"/>
      <c r="AZ156" s="412"/>
      <c r="BA156" s="412"/>
      <c r="BB156" s="412"/>
      <c r="BC156" s="412"/>
    </row>
    <row r="157" spans="5:55" s="17" customFormat="1" hidden="1" x14ac:dyDescent="0.25">
      <c r="E157" s="409"/>
      <c r="I157" s="410"/>
      <c r="J157" s="410"/>
      <c r="K157" s="411"/>
      <c r="L157" s="410"/>
      <c r="M157" s="411"/>
      <c r="N157" s="410"/>
      <c r="AZ157" s="412"/>
      <c r="BA157" s="412"/>
      <c r="BB157" s="412"/>
      <c r="BC157" s="412"/>
    </row>
    <row r="158" spans="5:55" s="17" customFormat="1" hidden="1" x14ac:dyDescent="0.25">
      <c r="E158" s="409"/>
      <c r="I158" s="410"/>
      <c r="J158" s="410"/>
      <c r="K158" s="411"/>
      <c r="L158" s="410"/>
      <c r="M158" s="411"/>
      <c r="N158" s="410"/>
      <c r="AZ158" s="412"/>
      <c r="BA158" s="412"/>
      <c r="BB158" s="412"/>
      <c r="BC158" s="412"/>
    </row>
    <row r="159" spans="5:55" s="17" customFormat="1" hidden="1" x14ac:dyDescent="0.25">
      <c r="E159" s="409"/>
      <c r="I159" s="410"/>
      <c r="J159" s="410"/>
      <c r="K159" s="411"/>
      <c r="L159" s="410"/>
      <c r="M159" s="411"/>
      <c r="N159" s="410"/>
      <c r="AZ159" s="412"/>
      <c r="BA159" s="412"/>
      <c r="BB159" s="412"/>
      <c r="BC159" s="412"/>
    </row>
    <row r="160" spans="5:55" s="17" customFormat="1" hidden="1" x14ac:dyDescent="0.25">
      <c r="E160" s="409"/>
      <c r="I160" s="410"/>
      <c r="J160" s="410"/>
      <c r="K160" s="411"/>
      <c r="L160" s="410"/>
      <c r="M160" s="411"/>
      <c r="N160" s="410"/>
      <c r="AZ160" s="412"/>
      <c r="BA160" s="412"/>
      <c r="BB160" s="412"/>
      <c r="BC160" s="412"/>
    </row>
    <row r="161" spans="5:55" s="17" customFormat="1" hidden="1" x14ac:dyDescent="0.25">
      <c r="E161" s="409"/>
      <c r="I161" s="410"/>
      <c r="J161" s="410"/>
      <c r="K161" s="411"/>
      <c r="L161" s="410"/>
      <c r="M161" s="411"/>
      <c r="N161" s="410"/>
      <c r="AZ161" s="412"/>
      <c r="BA161" s="412"/>
      <c r="BB161" s="412"/>
      <c r="BC161" s="412"/>
    </row>
    <row r="162" spans="5:55" s="17" customFormat="1" hidden="1" x14ac:dyDescent="0.25">
      <c r="E162" s="409"/>
      <c r="I162" s="410"/>
      <c r="J162" s="410"/>
      <c r="K162" s="411"/>
      <c r="L162" s="410"/>
      <c r="M162" s="411"/>
      <c r="N162" s="410"/>
      <c r="AZ162" s="412"/>
      <c r="BA162" s="412"/>
      <c r="BB162" s="412"/>
      <c r="BC162" s="412"/>
    </row>
    <row r="163" spans="5:55" s="17" customFormat="1" hidden="1" x14ac:dyDescent="0.25">
      <c r="E163" s="409"/>
      <c r="I163" s="410"/>
      <c r="J163" s="410"/>
      <c r="K163" s="411"/>
      <c r="L163" s="410"/>
      <c r="M163" s="411"/>
      <c r="N163" s="410"/>
      <c r="AZ163" s="412"/>
      <c r="BA163" s="412"/>
      <c r="BB163" s="412"/>
      <c r="BC163" s="412"/>
    </row>
    <row r="164" spans="5:55" s="17" customFormat="1" hidden="1" x14ac:dyDescent="0.25">
      <c r="E164" s="409"/>
      <c r="I164" s="410"/>
      <c r="J164" s="410"/>
      <c r="K164" s="411"/>
      <c r="L164" s="410"/>
      <c r="M164" s="411"/>
      <c r="N164" s="410"/>
      <c r="AZ164" s="412"/>
      <c r="BA164" s="412"/>
      <c r="BB164" s="412"/>
      <c r="BC164" s="412"/>
    </row>
    <row r="165" spans="5:55" s="17" customFormat="1" hidden="1" x14ac:dyDescent="0.25">
      <c r="E165" s="409"/>
      <c r="I165" s="410"/>
      <c r="J165" s="410"/>
      <c r="K165" s="411"/>
      <c r="L165" s="410"/>
      <c r="M165" s="411"/>
      <c r="N165" s="410"/>
      <c r="AZ165" s="412"/>
      <c r="BA165" s="412"/>
      <c r="BB165" s="412"/>
      <c r="BC165" s="412"/>
    </row>
    <row r="166" spans="5:55" s="17" customFormat="1" hidden="1" x14ac:dyDescent="0.25">
      <c r="E166" s="409"/>
      <c r="I166" s="410"/>
      <c r="J166" s="410"/>
      <c r="K166" s="411"/>
      <c r="L166" s="410"/>
      <c r="M166" s="411"/>
      <c r="N166" s="410"/>
      <c r="AZ166" s="412"/>
      <c r="BA166" s="412"/>
      <c r="BB166" s="412"/>
      <c r="BC166" s="412"/>
    </row>
    <row r="167" spans="5:55" s="17" customFormat="1" hidden="1" x14ac:dyDescent="0.25">
      <c r="E167" s="409"/>
      <c r="I167" s="410"/>
      <c r="J167" s="410"/>
      <c r="K167" s="411"/>
      <c r="L167" s="410"/>
      <c r="M167" s="411"/>
      <c r="N167" s="410"/>
      <c r="AZ167" s="412"/>
      <c r="BA167" s="412"/>
      <c r="BB167" s="412"/>
      <c r="BC167" s="412"/>
    </row>
    <row r="168" spans="5:55" s="17" customFormat="1" hidden="1" x14ac:dyDescent="0.25">
      <c r="E168" s="409"/>
      <c r="I168" s="410"/>
      <c r="J168" s="410"/>
      <c r="K168" s="411"/>
      <c r="L168" s="410"/>
      <c r="M168" s="411"/>
      <c r="N168" s="410"/>
      <c r="AZ168" s="412"/>
      <c r="BA168" s="412"/>
      <c r="BB168" s="412"/>
      <c r="BC168" s="412"/>
    </row>
    <row r="169" spans="5:55" s="17" customFormat="1" hidden="1" x14ac:dyDescent="0.25">
      <c r="E169" s="409"/>
      <c r="I169" s="410"/>
      <c r="J169" s="410"/>
      <c r="K169" s="411"/>
      <c r="L169" s="410"/>
      <c r="M169" s="411"/>
      <c r="N169" s="410"/>
      <c r="AZ169" s="412"/>
      <c r="BA169" s="412"/>
      <c r="BB169" s="412"/>
      <c r="BC169" s="412"/>
    </row>
    <row r="170" spans="5:55" s="17" customFormat="1" hidden="1" x14ac:dyDescent="0.25">
      <c r="E170" s="409"/>
      <c r="I170" s="410"/>
      <c r="J170" s="410"/>
      <c r="K170" s="411"/>
      <c r="L170" s="410"/>
      <c r="M170" s="411"/>
      <c r="N170" s="410"/>
      <c r="AZ170" s="412"/>
      <c r="BA170" s="412"/>
      <c r="BB170" s="412"/>
      <c r="BC170" s="412"/>
    </row>
    <row r="171" spans="5:55" s="17" customFormat="1" hidden="1" x14ac:dyDescent="0.25">
      <c r="E171" s="409"/>
      <c r="I171" s="410"/>
      <c r="J171" s="410"/>
      <c r="K171" s="411"/>
      <c r="L171" s="410"/>
      <c r="M171" s="411"/>
      <c r="N171" s="410"/>
      <c r="AZ171" s="412"/>
      <c r="BA171" s="412"/>
      <c r="BB171" s="412"/>
      <c r="BC171" s="412"/>
    </row>
    <row r="172" spans="5:55" s="17" customFormat="1" hidden="1" x14ac:dyDescent="0.25">
      <c r="E172" s="409"/>
      <c r="I172" s="410"/>
      <c r="J172" s="410"/>
      <c r="K172" s="411"/>
      <c r="L172" s="410"/>
      <c r="M172" s="411"/>
      <c r="N172" s="410"/>
      <c r="AZ172" s="412"/>
      <c r="BA172" s="412"/>
      <c r="BB172" s="412"/>
      <c r="BC172" s="412"/>
    </row>
    <row r="173" spans="5:55" s="17" customFormat="1" hidden="1" x14ac:dyDescent="0.25">
      <c r="E173" s="409"/>
      <c r="I173" s="410"/>
      <c r="J173" s="410"/>
      <c r="K173" s="411"/>
      <c r="L173" s="410"/>
      <c r="M173" s="411"/>
      <c r="N173" s="410"/>
      <c r="AZ173" s="412"/>
      <c r="BA173" s="412"/>
      <c r="BB173" s="412"/>
      <c r="BC173" s="412"/>
    </row>
    <row r="174" spans="5:55" s="17" customFormat="1" hidden="1" x14ac:dyDescent="0.25">
      <c r="E174" s="409"/>
      <c r="I174" s="410"/>
      <c r="J174" s="410"/>
      <c r="K174" s="411"/>
      <c r="L174" s="410"/>
      <c r="M174" s="411"/>
      <c r="N174" s="410"/>
      <c r="AZ174" s="412"/>
      <c r="BA174" s="412"/>
      <c r="BB174" s="412"/>
      <c r="BC174" s="412"/>
    </row>
    <row r="175" spans="5:55" s="17" customFormat="1" hidden="1" x14ac:dyDescent="0.25">
      <c r="E175" s="409"/>
      <c r="I175" s="410"/>
      <c r="J175" s="410"/>
      <c r="K175" s="411"/>
      <c r="L175" s="410"/>
      <c r="M175" s="411"/>
      <c r="N175" s="410"/>
      <c r="AZ175" s="412"/>
      <c r="BA175" s="412"/>
      <c r="BB175" s="412"/>
      <c r="BC175" s="412"/>
    </row>
    <row r="176" spans="5:55" s="17" customFormat="1" hidden="1" x14ac:dyDescent="0.25">
      <c r="E176" s="409"/>
      <c r="I176" s="410"/>
      <c r="J176" s="410"/>
      <c r="K176" s="411"/>
      <c r="L176" s="410"/>
      <c r="M176" s="411"/>
      <c r="N176" s="410"/>
      <c r="AZ176" s="412"/>
      <c r="BA176" s="412"/>
      <c r="BB176" s="412"/>
      <c r="BC176" s="412"/>
    </row>
    <row r="177" spans="5:55" s="17" customFormat="1" hidden="1" x14ac:dyDescent="0.25">
      <c r="E177" s="409"/>
      <c r="I177" s="410"/>
      <c r="J177" s="410"/>
      <c r="K177" s="411"/>
      <c r="L177" s="410"/>
      <c r="M177" s="411"/>
      <c r="N177" s="410"/>
      <c r="AZ177" s="412"/>
      <c r="BA177" s="412"/>
      <c r="BB177" s="412"/>
      <c r="BC177" s="412"/>
    </row>
    <row r="178" spans="5:55" s="17" customFormat="1" hidden="1" x14ac:dyDescent="0.25">
      <c r="E178" s="409"/>
      <c r="I178" s="410"/>
      <c r="J178" s="410"/>
      <c r="K178" s="411"/>
      <c r="L178" s="410"/>
      <c r="M178" s="411"/>
      <c r="N178" s="410"/>
      <c r="AZ178" s="412"/>
      <c r="BA178" s="412"/>
      <c r="BB178" s="412"/>
      <c r="BC178" s="412"/>
    </row>
    <row r="179" spans="5:55" s="17" customFormat="1" hidden="1" x14ac:dyDescent="0.25">
      <c r="E179" s="409"/>
      <c r="I179" s="410"/>
      <c r="J179" s="410"/>
      <c r="K179" s="411"/>
      <c r="L179" s="410"/>
      <c r="M179" s="411"/>
      <c r="N179" s="410"/>
      <c r="AZ179" s="412"/>
      <c r="BA179" s="412"/>
      <c r="BB179" s="412"/>
      <c r="BC179" s="412"/>
    </row>
    <row r="180" spans="5:55" s="17" customFormat="1" hidden="1" x14ac:dyDescent="0.25">
      <c r="E180" s="409"/>
      <c r="I180" s="410"/>
      <c r="J180" s="410"/>
      <c r="K180" s="411"/>
      <c r="L180" s="410"/>
      <c r="M180" s="411"/>
      <c r="N180" s="410"/>
      <c r="AZ180" s="412"/>
      <c r="BA180" s="412"/>
      <c r="BB180" s="412"/>
      <c r="BC180" s="412"/>
    </row>
    <row r="181" spans="5:55" s="17" customFormat="1" hidden="1" x14ac:dyDescent="0.25">
      <c r="E181" s="409"/>
      <c r="I181" s="410"/>
      <c r="J181" s="410"/>
      <c r="K181" s="411"/>
      <c r="L181" s="410"/>
      <c r="M181" s="411"/>
      <c r="N181" s="410"/>
      <c r="AZ181" s="412"/>
      <c r="BA181" s="412"/>
      <c r="BB181" s="412"/>
      <c r="BC181" s="412"/>
    </row>
    <row r="182" spans="5:55" s="17" customFormat="1" hidden="1" x14ac:dyDescent="0.25">
      <c r="E182" s="409"/>
      <c r="I182" s="410"/>
      <c r="J182" s="410"/>
      <c r="K182" s="411"/>
      <c r="L182" s="410"/>
      <c r="M182" s="411"/>
      <c r="N182" s="410"/>
      <c r="AZ182" s="412"/>
      <c r="BA182" s="412"/>
      <c r="BB182" s="412"/>
      <c r="BC182" s="412"/>
    </row>
    <row r="183" spans="5:55" s="17" customFormat="1" hidden="1" x14ac:dyDescent="0.25">
      <c r="E183" s="409"/>
      <c r="I183" s="410"/>
      <c r="J183" s="410"/>
      <c r="K183" s="411"/>
      <c r="L183" s="410"/>
      <c r="M183" s="411"/>
      <c r="N183" s="410"/>
      <c r="AZ183" s="412"/>
      <c r="BA183" s="412"/>
      <c r="BB183" s="412"/>
      <c r="BC183" s="412"/>
    </row>
    <row r="184" spans="5:55" s="17" customFormat="1" hidden="1" x14ac:dyDescent="0.25">
      <c r="E184" s="409"/>
      <c r="I184" s="410"/>
      <c r="J184" s="410"/>
      <c r="K184" s="411"/>
      <c r="L184" s="410"/>
      <c r="M184" s="411"/>
      <c r="N184" s="410"/>
      <c r="AZ184" s="412"/>
      <c r="BA184" s="412"/>
      <c r="BB184" s="412"/>
      <c r="BC184" s="412"/>
    </row>
    <row r="185" spans="5:55" s="17" customFormat="1" hidden="1" x14ac:dyDescent="0.25">
      <c r="E185" s="409"/>
      <c r="I185" s="410"/>
      <c r="J185" s="410"/>
      <c r="K185" s="411"/>
      <c r="L185" s="410"/>
      <c r="M185" s="411"/>
      <c r="N185" s="410"/>
      <c r="AZ185" s="412"/>
      <c r="BA185" s="412"/>
      <c r="BB185" s="412"/>
      <c r="BC185" s="412"/>
    </row>
    <row r="186" spans="5:55" s="17" customFormat="1" hidden="1" x14ac:dyDescent="0.25">
      <c r="E186" s="409"/>
      <c r="I186" s="410"/>
      <c r="J186" s="410"/>
      <c r="K186" s="411"/>
      <c r="L186" s="410"/>
      <c r="M186" s="411"/>
      <c r="N186" s="410"/>
      <c r="AZ186" s="412"/>
      <c r="BA186" s="412"/>
      <c r="BB186" s="412"/>
      <c r="BC186" s="412"/>
    </row>
    <row r="187" spans="5:55" s="17" customFormat="1" hidden="1" x14ac:dyDescent="0.25">
      <c r="E187" s="409"/>
      <c r="I187" s="410"/>
      <c r="J187" s="410"/>
      <c r="K187" s="411"/>
      <c r="L187" s="410"/>
      <c r="M187" s="411"/>
      <c r="N187" s="410"/>
      <c r="AZ187" s="412"/>
      <c r="BA187" s="412"/>
      <c r="BB187" s="412"/>
      <c r="BC187" s="412"/>
    </row>
    <row r="188" spans="5:55" s="17" customFormat="1" hidden="1" x14ac:dyDescent="0.25">
      <c r="E188" s="409"/>
      <c r="I188" s="410"/>
      <c r="J188" s="410"/>
      <c r="K188" s="411"/>
      <c r="L188" s="410"/>
      <c r="M188" s="411"/>
      <c r="N188" s="410"/>
      <c r="AZ188" s="412"/>
      <c r="BA188" s="412"/>
      <c r="BB188" s="412"/>
      <c r="BC188" s="412"/>
    </row>
    <row r="189" spans="5:55" s="17" customFormat="1" hidden="1" x14ac:dyDescent="0.25">
      <c r="E189" s="409"/>
      <c r="I189" s="410"/>
      <c r="J189" s="410"/>
      <c r="K189" s="411"/>
      <c r="L189" s="410"/>
      <c r="M189" s="411"/>
      <c r="N189" s="410"/>
      <c r="AZ189" s="412"/>
      <c r="BA189" s="412"/>
      <c r="BB189" s="412"/>
      <c r="BC189" s="412"/>
    </row>
    <row r="190" spans="5:55" s="17" customFormat="1" hidden="1" x14ac:dyDescent="0.25">
      <c r="E190" s="409"/>
      <c r="I190" s="410"/>
      <c r="J190" s="410"/>
      <c r="K190" s="411"/>
      <c r="L190" s="410"/>
      <c r="M190" s="411"/>
      <c r="N190" s="410"/>
      <c r="AZ190" s="412"/>
      <c r="BA190" s="412"/>
      <c r="BB190" s="412"/>
      <c r="BC190" s="412"/>
    </row>
    <row r="191" spans="5:55" s="17" customFormat="1" hidden="1" x14ac:dyDescent="0.25">
      <c r="E191" s="409"/>
      <c r="I191" s="410"/>
      <c r="J191" s="410"/>
      <c r="K191" s="411"/>
      <c r="L191" s="410"/>
      <c r="M191" s="411"/>
      <c r="N191" s="410"/>
      <c r="AZ191" s="412"/>
      <c r="BA191" s="412"/>
      <c r="BB191" s="412"/>
      <c r="BC191" s="412"/>
    </row>
    <row r="192" spans="5:55" s="17" customFormat="1" hidden="1" x14ac:dyDescent="0.25">
      <c r="E192" s="409"/>
      <c r="I192" s="410"/>
      <c r="J192" s="410"/>
      <c r="K192" s="411"/>
      <c r="L192" s="410"/>
      <c r="M192" s="411"/>
      <c r="N192" s="410"/>
      <c r="AZ192" s="412"/>
      <c r="BA192" s="412"/>
      <c r="BB192" s="412"/>
      <c r="BC192" s="412"/>
    </row>
    <row r="193" spans="5:55" s="17" customFormat="1" hidden="1" x14ac:dyDescent="0.25">
      <c r="E193" s="409"/>
      <c r="I193" s="410"/>
      <c r="J193" s="410"/>
      <c r="K193" s="411"/>
      <c r="L193" s="410"/>
      <c r="M193" s="411"/>
      <c r="N193" s="410"/>
      <c r="AZ193" s="412"/>
      <c r="BA193" s="412"/>
      <c r="BB193" s="412"/>
      <c r="BC193" s="412"/>
    </row>
    <row r="194" spans="5:55" s="17" customFormat="1" hidden="1" x14ac:dyDescent="0.25">
      <c r="E194" s="409"/>
      <c r="I194" s="410"/>
      <c r="J194" s="410"/>
      <c r="K194" s="411"/>
      <c r="L194" s="410"/>
      <c r="M194" s="411"/>
      <c r="N194" s="410"/>
      <c r="AZ194" s="412"/>
      <c r="BA194" s="412"/>
      <c r="BB194" s="412"/>
      <c r="BC194" s="412"/>
    </row>
    <row r="195" spans="5:55" s="17" customFormat="1" hidden="1" x14ac:dyDescent="0.25">
      <c r="E195" s="409"/>
      <c r="I195" s="410"/>
      <c r="J195" s="410"/>
      <c r="K195" s="411"/>
      <c r="L195" s="410"/>
      <c r="M195" s="411"/>
      <c r="N195" s="410"/>
      <c r="AZ195" s="412"/>
      <c r="BA195" s="412"/>
      <c r="BB195" s="412"/>
      <c r="BC195" s="412"/>
    </row>
    <row r="196" spans="5:55" s="17" customFormat="1" hidden="1" x14ac:dyDescent="0.25">
      <c r="E196" s="409"/>
      <c r="I196" s="410"/>
      <c r="J196" s="410"/>
      <c r="K196" s="411"/>
      <c r="L196" s="410"/>
      <c r="M196" s="411"/>
      <c r="N196" s="410"/>
      <c r="AZ196" s="412"/>
      <c r="BA196" s="412"/>
      <c r="BB196" s="412"/>
      <c r="BC196" s="412"/>
    </row>
    <row r="197" spans="5:55" s="17" customFormat="1" hidden="1" x14ac:dyDescent="0.25">
      <c r="E197" s="409"/>
      <c r="I197" s="410"/>
      <c r="J197" s="410"/>
      <c r="K197" s="411"/>
      <c r="L197" s="410"/>
      <c r="M197" s="411"/>
      <c r="N197" s="410"/>
      <c r="AZ197" s="412"/>
      <c r="BA197" s="412"/>
      <c r="BB197" s="412"/>
      <c r="BC197" s="412"/>
    </row>
    <row r="198" spans="5:55" s="17" customFormat="1" hidden="1" x14ac:dyDescent="0.25">
      <c r="E198" s="409"/>
      <c r="I198" s="410"/>
      <c r="J198" s="410"/>
      <c r="K198" s="411"/>
      <c r="L198" s="410"/>
      <c r="M198" s="411"/>
      <c r="N198" s="410"/>
      <c r="AZ198" s="412"/>
      <c r="BA198" s="412"/>
      <c r="BB198" s="412"/>
      <c r="BC198" s="412"/>
    </row>
    <row r="199" spans="5:55" s="17" customFormat="1" hidden="1" x14ac:dyDescent="0.25">
      <c r="E199" s="409"/>
      <c r="I199" s="410"/>
      <c r="J199" s="410"/>
      <c r="K199" s="411"/>
      <c r="L199" s="410"/>
      <c r="M199" s="411"/>
      <c r="N199" s="410"/>
      <c r="AZ199" s="412"/>
      <c r="BA199" s="412"/>
      <c r="BB199" s="412"/>
      <c r="BC199" s="412"/>
    </row>
    <row r="200" spans="5:55" s="17" customFormat="1" hidden="1" x14ac:dyDescent="0.25">
      <c r="E200" s="409"/>
      <c r="I200" s="410"/>
      <c r="J200" s="410"/>
      <c r="K200" s="411"/>
      <c r="L200" s="410"/>
      <c r="M200" s="411"/>
      <c r="N200" s="410"/>
      <c r="AZ200" s="412"/>
      <c r="BA200" s="412"/>
      <c r="BB200" s="412"/>
      <c r="BC200" s="412"/>
    </row>
    <row r="201" spans="5:55" s="17" customFormat="1" hidden="1" x14ac:dyDescent="0.25">
      <c r="E201" s="409"/>
      <c r="I201" s="410"/>
      <c r="J201" s="410"/>
      <c r="K201" s="411"/>
      <c r="L201" s="410"/>
      <c r="M201" s="411"/>
      <c r="N201" s="410"/>
      <c r="AZ201" s="412"/>
      <c r="BA201" s="412"/>
      <c r="BB201" s="412"/>
      <c r="BC201" s="412"/>
    </row>
    <row r="202" spans="5:55" s="17" customFormat="1" hidden="1" x14ac:dyDescent="0.25">
      <c r="E202" s="409"/>
      <c r="I202" s="410"/>
      <c r="J202" s="410"/>
      <c r="K202" s="411"/>
      <c r="L202" s="410"/>
      <c r="M202" s="411"/>
      <c r="N202" s="410"/>
      <c r="AZ202" s="412"/>
      <c r="BA202" s="412"/>
      <c r="BB202" s="412"/>
      <c r="BC202" s="412"/>
    </row>
    <row r="203" spans="5:55" s="17" customFormat="1" hidden="1" x14ac:dyDescent="0.25">
      <c r="E203" s="409"/>
      <c r="I203" s="410"/>
      <c r="J203" s="410"/>
      <c r="K203" s="411"/>
      <c r="L203" s="410"/>
      <c r="M203" s="411"/>
      <c r="N203" s="410"/>
      <c r="AZ203" s="412"/>
      <c r="BA203" s="412"/>
      <c r="BB203" s="412"/>
      <c r="BC203" s="412"/>
    </row>
    <row r="204" spans="5:55" s="17" customFormat="1" hidden="1" x14ac:dyDescent="0.25">
      <c r="E204" s="409"/>
      <c r="I204" s="410"/>
      <c r="J204" s="410"/>
      <c r="K204" s="411"/>
      <c r="L204" s="410"/>
      <c r="M204" s="411"/>
      <c r="N204" s="410"/>
      <c r="AZ204" s="412"/>
      <c r="BA204" s="412"/>
      <c r="BB204" s="412"/>
      <c r="BC204" s="412"/>
    </row>
    <row r="205" spans="5:55" s="17" customFormat="1" hidden="1" x14ac:dyDescent="0.25">
      <c r="E205" s="409"/>
      <c r="I205" s="410"/>
      <c r="J205" s="410"/>
      <c r="K205" s="411"/>
      <c r="L205" s="410"/>
      <c r="M205" s="411"/>
      <c r="N205" s="410"/>
      <c r="AZ205" s="412"/>
      <c r="BA205" s="412"/>
      <c r="BB205" s="412"/>
      <c r="BC205" s="412"/>
    </row>
    <row r="206" spans="5:55" s="17" customFormat="1" hidden="1" x14ac:dyDescent="0.25">
      <c r="E206" s="409"/>
      <c r="I206" s="410"/>
      <c r="J206" s="410"/>
      <c r="K206" s="411"/>
      <c r="L206" s="410"/>
      <c r="M206" s="411"/>
      <c r="N206" s="410"/>
      <c r="AZ206" s="412"/>
      <c r="BA206" s="412"/>
      <c r="BB206" s="412"/>
      <c r="BC206" s="412"/>
    </row>
    <row r="207" spans="5:55" s="17" customFormat="1" hidden="1" x14ac:dyDescent="0.25">
      <c r="E207" s="409"/>
      <c r="I207" s="410"/>
      <c r="J207" s="410"/>
      <c r="K207" s="411"/>
      <c r="L207" s="410"/>
      <c r="M207" s="411"/>
      <c r="N207" s="410"/>
      <c r="AZ207" s="412"/>
      <c r="BA207" s="412"/>
      <c r="BB207" s="412"/>
      <c r="BC207" s="412"/>
    </row>
    <row r="208" spans="5:55" s="17" customFormat="1" hidden="1" x14ac:dyDescent="0.25">
      <c r="E208" s="409"/>
      <c r="I208" s="410"/>
      <c r="J208" s="410"/>
      <c r="K208" s="411"/>
      <c r="L208" s="410"/>
      <c r="M208" s="411"/>
      <c r="N208" s="410"/>
      <c r="AZ208" s="412"/>
      <c r="BA208" s="412"/>
      <c r="BB208" s="412"/>
      <c r="BC208" s="412"/>
    </row>
    <row r="209" spans="5:55" s="17" customFormat="1" hidden="1" x14ac:dyDescent="0.25">
      <c r="E209" s="409"/>
      <c r="I209" s="410"/>
      <c r="J209" s="410"/>
      <c r="K209" s="411"/>
      <c r="L209" s="410"/>
      <c r="M209" s="411"/>
      <c r="N209" s="410"/>
      <c r="AZ209" s="412"/>
      <c r="BA209" s="412"/>
      <c r="BB209" s="412"/>
      <c r="BC209" s="412"/>
    </row>
    <row r="210" spans="5:55" s="17" customFormat="1" hidden="1" x14ac:dyDescent="0.25">
      <c r="E210" s="409"/>
      <c r="I210" s="410"/>
      <c r="J210" s="410"/>
      <c r="K210" s="411"/>
      <c r="L210" s="410"/>
      <c r="M210" s="411"/>
      <c r="N210" s="410"/>
      <c r="AZ210" s="412"/>
      <c r="BA210" s="412"/>
      <c r="BB210" s="412"/>
      <c r="BC210" s="412"/>
    </row>
    <row r="211" spans="5:55" s="17" customFormat="1" hidden="1" x14ac:dyDescent="0.25">
      <c r="E211" s="409"/>
      <c r="I211" s="410"/>
      <c r="J211" s="410"/>
      <c r="K211" s="411"/>
      <c r="L211" s="410"/>
      <c r="M211" s="411"/>
      <c r="N211" s="410"/>
      <c r="AZ211" s="412"/>
      <c r="BA211" s="412"/>
      <c r="BB211" s="412"/>
      <c r="BC211" s="412"/>
    </row>
    <row r="212" spans="5:55" s="17" customFormat="1" hidden="1" x14ac:dyDescent="0.25">
      <c r="E212" s="409"/>
      <c r="I212" s="410"/>
      <c r="J212" s="410"/>
      <c r="K212" s="411"/>
      <c r="L212" s="410"/>
      <c r="M212" s="411"/>
      <c r="N212" s="410"/>
      <c r="AZ212" s="412"/>
      <c r="BA212" s="412"/>
      <c r="BB212" s="412"/>
      <c r="BC212" s="412"/>
    </row>
    <row r="213" spans="5:55" s="17" customFormat="1" hidden="1" x14ac:dyDescent="0.25">
      <c r="E213" s="409"/>
      <c r="I213" s="410"/>
      <c r="J213" s="410"/>
      <c r="K213" s="411"/>
      <c r="L213" s="410"/>
      <c r="M213" s="411"/>
      <c r="N213" s="410"/>
      <c r="AZ213" s="412"/>
      <c r="BA213" s="412"/>
      <c r="BB213" s="412"/>
      <c r="BC213" s="412"/>
    </row>
    <row r="214" spans="5:55" s="17" customFormat="1" hidden="1" x14ac:dyDescent="0.25">
      <c r="E214" s="409"/>
      <c r="I214" s="410"/>
      <c r="J214" s="410"/>
      <c r="K214" s="411"/>
      <c r="L214" s="410"/>
      <c r="M214" s="411"/>
      <c r="N214" s="410"/>
      <c r="AZ214" s="412"/>
      <c r="BA214" s="412"/>
      <c r="BB214" s="412"/>
      <c r="BC214" s="412"/>
    </row>
    <row r="215" spans="5:55" s="17" customFormat="1" hidden="1" x14ac:dyDescent="0.25">
      <c r="E215" s="409"/>
      <c r="I215" s="410"/>
      <c r="J215" s="410"/>
      <c r="K215" s="411"/>
      <c r="L215" s="410"/>
      <c r="M215" s="411"/>
      <c r="N215" s="410"/>
      <c r="AZ215" s="412"/>
      <c r="BA215" s="412"/>
      <c r="BB215" s="412"/>
      <c r="BC215" s="412"/>
    </row>
    <row r="216" spans="5:55" s="17" customFormat="1" hidden="1" x14ac:dyDescent="0.25">
      <c r="E216" s="409"/>
      <c r="I216" s="410"/>
      <c r="J216" s="410"/>
      <c r="K216" s="411"/>
      <c r="L216" s="410"/>
      <c r="M216" s="411"/>
      <c r="N216" s="410"/>
      <c r="AZ216" s="412"/>
      <c r="BA216" s="412"/>
      <c r="BB216" s="412"/>
      <c r="BC216" s="412"/>
    </row>
    <row r="217" spans="5:55" s="17" customFormat="1" hidden="1" x14ac:dyDescent="0.25">
      <c r="E217" s="409"/>
      <c r="I217" s="410"/>
      <c r="J217" s="410"/>
      <c r="K217" s="411"/>
      <c r="L217" s="410"/>
      <c r="M217" s="411"/>
      <c r="N217" s="410"/>
      <c r="AZ217" s="412"/>
      <c r="BA217" s="412"/>
      <c r="BB217" s="412"/>
      <c r="BC217" s="412"/>
    </row>
    <row r="218" spans="5:55" s="17" customFormat="1" hidden="1" x14ac:dyDescent="0.25">
      <c r="E218" s="409"/>
      <c r="I218" s="410"/>
      <c r="J218" s="410"/>
      <c r="K218" s="411"/>
      <c r="L218" s="410"/>
      <c r="M218" s="411"/>
      <c r="N218" s="410"/>
      <c r="AZ218" s="412"/>
      <c r="BA218" s="412"/>
      <c r="BB218" s="412"/>
      <c r="BC218" s="412"/>
    </row>
    <row r="219" spans="5:55" s="17" customFormat="1" hidden="1" x14ac:dyDescent="0.25">
      <c r="E219" s="409"/>
      <c r="I219" s="410"/>
      <c r="J219" s="410"/>
      <c r="K219" s="411"/>
      <c r="L219" s="410"/>
      <c r="M219" s="411"/>
      <c r="N219" s="410"/>
      <c r="AZ219" s="412"/>
      <c r="BA219" s="412"/>
      <c r="BB219" s="412"/>
      <c r="BC219" s="412"/>
    </row>
    <row r="220" spans="5:55" s="17" customFormat="1" hidden="1" x14ac:dyDescent="0.25">
      <c r="E220" s="409"/>
      <c r="I220" s="410"/>
      <c r="J220" s="410"/>
      <c r="K220" s="411"/>
      <c r="L220" s="410"/>
      <c r="M220" s="411"/>
      <c r="N220" s="410"/>
      <c r="AZ220" s="412"/>
      <c r="BA220" s="412"/>
      <c r="BB220" s="412"/>
      <c r="BC220" s="412"/>
    </row>
    <row r="221" spans="5:55" s="17" customFormat="1" hidden="1" x14ac:dyDescent="0.25">
      <c r="E221" s="409"/>
      <c r="I221" s="410"/>
      <c r="J221" s="410"/>
      <c r="K221" s="411"/>
      <c r="L221" s="410"/>
      <c r="M221" s="411"/>
      <c r="N221" s="410"/>
      <c r="AZ221" s="412"/>
      <c r="BA221" s="412"/>
      <c r="BB221" s="412"/>
      <c r="BC221" s="412"/>
    </row>
    <row r="222" spans="5:55" s="17" customFormat="1" hidden="1" x14ac:dyDescent="0.25">
      <c r="E222" s="409"/>
      <c r="I222" s="410"/>
      <c r="J222" s="410"/>
      <c r="K222" s="411"/>
      <c r="L222" s="410"/>
      <c r="M222" s="411"/>
      <c r="N222" s="410"/>
      <c r="AZ222" s="412"/>
      <c r="BA222" s="412"/>
      <c r="BB222" s="412"/>
      <c r="BC222" s="412"/>
    </row>
    <row r="223" spans="5:55" s="17" customFormat="1" hidden="1" x14ac:dyDescent="0.25">
      <c r="E223" s="409"/>
      <c r="I223" s="410"/>
      <c r="J223" s="410"/>
      <c r="K223" s="411"/>
      <c r="L223" s="410"/>
      <c r="M223" s="411"/>
      <c r="N223" s="410"/>
      <c r="AZ223" s="412"/>
      <c r="BA223" s="412"/>
      <c r="BB223" s="412"/>
      <c r="BC223" s="412"/>
    </row>
    <row r="224" spans="5:55" s="17" customFormat="1" hidden="1" x14ac:dyDescent="0.25">
      <c r="E224" s="409"/>
      <c r="I224" s="410"/>
      <c r="J224" s="410"/>
      <c r="K224" s="411"/>
      <c r="L224" s="410"/>
      <c r="M224" s="411"/>
      <c r="N224" s="410"/>
      <c r="AZ224" s="412"/>
      <c r="BA224" s="412"/>
      <c r="BB224" s="412"/>
      <c r="BC224" s="412"/>
    </row>
    <row r="225" spans="5:55" s="17" customFormat="1" hidden="1" x14ac:dyDescent="0.25">
      <c r="E225" s="409"/>
      <c r="I225" s="410"/>
      <c r="J225" s="410"/>
      <c r="K225" s="411"/>
      <c r="L225" s="410"/>
      <c r="M225" s="411"/>
      <c r="N225" s="410"/>
      <c r="AZ225" s="412"/>
      <c r="BA225" s="412"/>
      <c r="BB225" s="412"/>
      <c r="BC225" s="412"/>
    </row>
    <row r="226" spans="5:55" s="17" customFormat="1" hidden="1" x14ac:dyDescent="0.25">
      <c r="E226" s="409"/>
      <c r="I226" s="410"/>
      <c r="J226" s="410"/>
      <c r="K226" s="411"/>
      <c r="L226" s="410"/>
      <c r="M226" s="411"/>
      <c r="N226" s="410"/>
      <c r="AZ226" s="412"/>
      <c r="BA226" s="412"/>
      <c r="BB226" s="412"/>
      <c r="BC226" s="412"/>
    </row>
    <row r="227" spans="5:55" s="17" customFormat="1" hidden="1" x14ac:dyDescent="0.25">
      <c r="E227" s="409"/>
      <c r="I227" s="410"/>
      <c r="J227" s="410"/>
      <c r="K227" s="411"/>
      <c r="L227" s="410"/>
      <c r="M227" s="411"/>
      <c r="N227" s="410"/>
      <c r="AZ227" s="412"/>
      <c r="BA227" s="412"/>
      <c r="BB227" s="412"/>
      <c r="BC227" s="412"/>
    </row>
    <row r="228" spans="5:55" s="17" customFormat="1" hidden="1" x14ac:dyDescent="0.25">
      <c r="E228" s="409"/>
      <c r="I228" s="410"/>
      <c r="J228" s="410"/>
      <c r="K228" s="411"/>
      <c r="L228" s="410"/>
      <c r="M228" s="411"/>
      <c r="N228" s="410"/>
      <c r="AZ228" s="412"/>
      <c r="BA228" s="412"/>
      <c r="BB228" s="412"/>
      <c r="BC228" s="412"/>
    </row>
    <row r="229" spans="5:55" s="17" customFormat="1" hidden="1" x14ac:dyDescent="0.25">
      <c r="E229" s="409"/>
      <c r="I229" s="410"/>
      <c r="J229" s="410"/>
      <c r="K229" s="411"/>
      <c r="L229" s="410"/>
      <c r="M229" s="411"/>
      <c r="N229" s="410"/>
      <c r="AZ229" s="412"/>
      <c r="BA229" s="412"/>
      <c r="BB229" s="412"/>
      <c r="BC229" s="412"/>
    </row>
    <row r="230" spans="5:55" s="17" customFormat="1" hidden="1" x14ac:dyDescent="0.25">
      <c r="E230" s="409"/>
      <c r="I230" s="410"/>
      <c r="J230" s="410"/>
      <c r="K230" s="411"/>
      <c r="L230" s="410"/>
      <c r="M230" s="411"/>
      <c r="N230" s="410"/>
      <c r="AZ230" s="412"/>
      <c r="BA230" s="412"/>
      <c r="BB230" s="412"/>
      <c r="BC230" s="412"/>
    </row>
    <row r="231" spans="5:55" s="17" customFormat="1" hidden="1" x14ac:dyDescent="0.25">
      <c r="E231" s="409"/>
      <c r="I231" s="410"/>
      <c r="J231" s="410"/>
      <c r="K231" s="411"/>
      <c r="L231" s="410"/>
      <c r="M231" s="411"/>
      <c r="N231" s="410"/>
      <c r="AZ231" s="412"/>
      <c r="BA231" s="412"/>
      <c r="BB231" s="412"/>
      <c r="BC231" s="412"/>
    </row>
    <row r="232" spans="5:55" s="17" customFormat="1" hidden="1" x14ac:dyDescent="0.25">
      <c r="E232" s="409"/>
      <c r="I232" s="410"/>
      <c r="J232" s="410"/>
      <c r="K232" s="411"/>
      <c r="L232" s="410"/>
      <c r="M232" s="411"/>
      <c r="N232" s="410"/>
      <c r="AZ232" s="412"/>
      <c r="BA232" s="412"/>
      <c r="BB232" s="412"/>
      <c r="BC232" s="412"/>
    </row>
    <row r="233" spans="5:55" s="17" customFormat="1" hidden="1" x14ac:dyDescent="0.25">
      <c r="E233" s="409"/>
      <c r="I233" s="410"/>
      <c r="J233" s="410"/>
      <c r="K233" s="411"/>
      <c r="L233" s="410"/>
      <c r="M233" s="411"/>
      <c r="N233" s="410"/>
      <c r="AZ233" s="412"/>
      <c r="BA233" s="412"/>
      <c r="BB233" s="412"/>
      <c r="BC233" s="412"/>
    </row>
    <row r="234" spans="5:55" s="17" customFormat="1" hidden="1" x14ac:dyDescent="0.25">
      <c r="E234" s="409"/>
      <c r="I234" s="410"/>
      <c r="J234" s="410"/>
      <c r="K234" s="411"/>
      <c r="L234" s="410"/>
      <c r="M234" s="411"/>
      <c r="N234" s="410"/>
      <c r="AZ234" s="412"/>
      <c r="BA234" s="412"/>
      <c r="BB234" s="412"/>
      <c r="BC234" s="412"/>
    </row>
    <row r="235" spans="5:55" s="17" customFormat="1" hidden="1" x14ac:dyDescent="0.25">
      <c r="E235" s="409"/>
      <c r="I235" s="410"/>
      <c r="J235" s="410"/>
      <c r="K235" s="411"/>
      <c r="L235" s="410"/>
      <c r="M235" s="411"/>
      <c r="N235" s="410"/>
      <c r="AZ235" s="412"/>
      <c r="BA235" s="412"/>
      <c r="BB235" s="412"/>
      <c r="BC235" s="412"/>
    </row>
    <row r="236" spans="5:55" s="17" customFormat="1" hidden="1" x14ac:dyDescent="0.25">
      <c r="E236" s="409"/>
      <c r="I236" s="410"/>
      <c r="J236" s="410"/>
      <c r="K236" s="411"/>
      <c r="L236" s="410"/>
      <c r="M236" s="411"/>
      <c r="N236" s="410"/>
      <c r="AZ236" s="412"/>
      <c r="BA236" s="412"/>
      <c r="BB236" s="412"/>
      <c r="BC236" s="412"/>
    </row>
    <row r="237" spans="5:55" s="17" customFormat="1" hidden="1" x14ac:dyDescent="0.25">
      <c r="E237" s="409"/>
      <c r="I237" s="410"/>
      <c r="J237" s="410"/>
      <c r="K237" s="411"/>
      <c r="L237" s="410"/>
      <c r="M237" s="411"/>
      <c r="N237" s="410"/>
      <c r="AZ237" s="412"/>
      <c r="BA237" s="412"/>
      <c r="BB237" s="412"/>
      <c r="BC237" s="412"/>
    </row>
    <row r="238" spans="5:55" s="17" customFormat="1" hidden="1" x14ac:dyDescent="0.25">
      <c r="E238" s="409"/>
      <c r="I238" s="410"/>
      <c r="J238" s="410"/>
      <c r="K238" s="411"/>
      <c r="L238" s="410"/>
      <c r="M238" s="411"/>
      <c r="N238" s="410"/>
      <c r="AZ238" s="412"/>
      <c r="BA238" s="412"/>
      <c r="BB238" s="412"/>
      <c r="BC238" s="412"/>
    </row>
    <row r="239" spans="5:55" s="17" customFormat="1" hidden="1" x14ac:dyDescent="0.25">
      <c r="E239" s="409"/>
      <c r="I239" s="410"/>
      <c r="J239" s="410"/>
      <c r="K239" s="411"/>
      <c r="L239" s="410"/>
      <c r="M239" s="411"/>
      <c r="N239" s="410"/>
      <c r="AZ239" s="412"/>
      <c r="BA239" s="412"/>
      <c r="BB239" s="412"/>
      <c r="BC239" s="412"/>
    </row>
    <row r="240" spans="5:55" s="17" customFormat="1" hidden="1" x14ac:dyDescent="0.25">
      <c r="E240" s="409"/>
      <c r="I240" s="410"/>
      <c r="J240" s="410"/>
      <c r="K240" s="411"/>
      <c r="L240" s="410"/>
      <c r="M240" s="411"/>
      <c r="N240" s="410"/>
      <c r="AZ240" s="412"/>
      <c r="BA240" s="412"/>
      <c r="BB240" s="412"/>
      <c r="BC240" s="412"/>
    </row>
    <row r="241" spans="5:55" s="17" customFormat="1" hidden="1" x14ac:dyDescent="0.25">
      <c r="E241" s="409"/>
      <c r="I241" s="410"/>
      <c r="J241" s="410"/>
      <c r="K241" s="411"/>
      <c r="L241" s="410"/>
      <c r="M241" s="411"/>
      <c r="N241" s="410"/>
      <c r="AZ241" s="412"/>
      <c r="BA241" s="412"/>
      <c r="BB241" s="412"/>
      <c r="BC241" s="412"/>
    </row>
    <row r="242" spans="5:55" s="17" customFormat="1" hidden="1" x14ac:dyDescent="0.25">
      <c r="E242" s="409"/>
      <c r="I242" s="410"/>
      <c r="J242" s="410"/>
      <c r="K242" s="411"/>
      <c r="L242" s="410"/>
      <c r="M242" s="411"/>
      <c r="N242" s="410"/>
      <c r="AZ242" s="412"/>
      <c r="BA242" s="412"/>
      <c r="BB242" s="412"/>
      <c r="BC242" s="412"/>
    </row>
    <row r="243" spans="5:55" s="17" customFormat="1" hidden="1" x14ac:dyDescent="0.25">
      <c r="E243" s="409"/>
      <c r="I243" s="410"/>
      <c r="J243" s="410"/>
      <c r="K243" s="411"/>
      <c r="L243" s="410"/>
      <c r="M243" s="411"/>
      <c r="N243" s="410"/>
      <c r="AZ243" s="412"/>
      <c r="BA243" s="412"/>
      <c r="BB243" s="412"/>
      <c r="BC243" s="412"/>
    </row>
    <row r="244" spans="5:55" s="17" customFormat="1" hidden="1" x14ac:dyDescent="0.25">
      <c r="E244" s="409"/>
      <c r="I244" s="410"/>
      <c r="J244" s="410"/>
      <c r="K244" s="411"/>
      <c r="L244" s="410"/>
      <c r="M244" s="411"/>
      <c r="N244" s="410"/>
      <c r="AZ244" s="412"/>
      <c r="BA244" s="412"/>
      <c r="BB244" s="412"/>
      <c r="BC244" s="412"/>
    </row>
    <row r="245" spans="5:55" s="17" customFormat="1" hidden="1" x14ac:dyDescent="0.25">
      <c r="E245" s="409"/>
      <c r="I245" s="410"/>
      <c r="J245" s="410"/>
      <c r="K245" s="411"/>
      <c r="L245" s="410"/>
      <c r="M245" s="411"/>
      <c r="N245" s="410"/>
      <c r="AZ245" s="412"/>
      <c r="BA245" s="412"/>
      <c r="BB245" s="412"/>
      <c r="BC245" s="412"/>
    </row>
    <row r="246" spans="5:55" s="17" customFormat="1" hidden="1" x14ac:dyDescent="0.25">
      <c r="E246" s="409"/>
      <c r="I246" s="410"/>
      <c r="J246" s="410"/>
      <c r="K246" s="411"/>
      <c r="L246" s="410"/>
      <c r="M246" s="411"/>
      <c r="N246" s="410"/>
      <c r="AZ246" s="412"/>
      <c r="BA246" s="412"/>
      <c r="BB246" s="412"/>
      <c r="BC246" s="412"/>
    </row>
    <row r="247" spans="5:55" s="17" customFormat="1" hidden="1" x14ac:dyDescent="0.25">
      <c r="E247" s="409"/>
      <c r="I247" s="410"/>
      <c r="J247" s="410"/>
      <c r="K247" s="411"/>
      <c r="L247" s="410"/>
      <c r="M247" s="411"/>
      <c r="N247" s="410"/>
      <c r="AZ247" s="412"/>
      <c r="BA247" s="412"/>
      <c r="BB247" s="412"/>
      <c r="BC247" s="412"/>
    </row>
    <row r="248" spans="5:55" s="17" customFormat="1" hidden="1" x14ac:dyDescent="0.25">
      <c r="E248" s="409"/>
      <c r="I248" s="410"/>
      <c r="J248" s="410"/>
      <c r="K248" s="411"/>
      <c r="L248" s="410"/>
      <c r="M248" s="411"/>
      <c r="N248" s="410"/>
      <c r="AZ248" s="412"/>
      <c r="BA248" s="412"/>
      <c r="BB248" s="412"/>
      <c r="BC248" s="412"/>
    </row>
    <row r="249" spans="5:55" s="17" customFormat="1" hidden="1" x14ac:dyDescent="0.25">
      <c r="E249" s="409"/>
      <c r="I249" s="410"/>
      <c r="J249" s="410"/>
      <c r="K249" s="411"/>
      <c r="L249" s="410"/>
      <c r="M249" s="411"/>
      <c r="N249" s="410"/>
      <c r="AZ249" s="412"/>
      <c r="BA249" s="412"/>
      <c r="BB249" s="412"/>
      <c r="BC249" s="412"/>
    </row>
    <row r="250" spans="5:55" s="17" customFormat="1" hidden="1" x14ac:dyDescent="0.25">
      <c r="E250" s="409"/>
      <c r="I250" s="410"/>
      <c r="J250" s="410"/>
      <c r="K250" s="411"/>
      <c r="L250" s="410"/>
      <c r="M250" s="411"/>
      <c r="N250" s="410"/>
      <c r="AZ250" s="412"/>
      <c r="BA250" s="412"/>
      <c r="BB250" s="412"/>
      <c r="BC250" s="412"/>
    </row>
    <row r="251" spans="5:55" s="17" customFormat="1" hidden="1" x14ac:dyDescent="0.25">
      <c r="E251" s="409"/>
      <c r="I251" s="410"/>
      <c r="J251" s="410"/>
      <c r="K251" s="411"/>
      <c r="L251" s="410"/>
      <c r="M251" s="411"/>
      <c r="N251" s="410"/>
      <c r="AZ251" s="412"/>
      <c r="BA251" s="412"/>
      <c r="BB251" s="412"/>
      <c r="BC251" s="412"/>
    </row>
    <row r="252" spans="5:55" s="17" customFormat="1" hidden="1" x14ac:dyDescent="0.25">
      <c r="E252" s="409"/>
      <c r="I252" s="410"/>
      <c r="J252" s="410"/>
      <c r="K252" s="411"/>
      <c r="L252" s="410"/>
      <c r="M252" s="411"/>
      <c r="N252" s="410"/>
      <c r="AZ252" s="412"/>
      <c r="BA252" s="412"/>
      <c r="BB252" s="412"/>
      <c r="BC252" s="412"/>
    </row>
    <row r="253" spans="5:55" s="17" customFormat="1" hidden="1" x14ac:dyDescent="0.25">
      <c r="E253" s="409"/>
      <c r="I253" s="410"/>
      <c r="J253" s="410"/>
      <c r="K253" s="411"/>
      <c r="L253" s="410"/>
      <c r="M253" s="411"/>
      <c r="N253" s="410"/>
      <c r="AZ253" s="412"/>
      <c r="BA253" s="412"/>
      <c r="BB253" s="412"/>
      <c r="BC253" s="412"/>
    </row>
    <row r="254" spans="5:55" s="17" customFormat="1" hidden="1" x14ac:dyDescent="0.25">
      <c r="E254" s="409"/>
      <c r="I254" s="410"/>
      <c r="J254" s="410"/>
      <c r="K254" s="411"/>
      <c r="L254" s="410"/>
      <c r="M254" s="411"/>
      <c r="N254" s="410"/>
      <c r="AZ254" s="412"/>
      <c r="BA254" s="412"/>
      <c r="BB254" s="412"/>
      <c r="BC254" s="412"/>
    </row>
    <row r="255" spans="5:55" s="17" customFormat="1" hidden="1" x14ac:dyDescent="0.25">
      <c r="E255" s="409"/>
      <c r="I255" s="410"/>
      <c r="J255" s="410"/>
      <c r="K255" s="411"/>
      <c r="L255" s="410"/>
      <c r="M255" s="411"/>
      <c r="N255" s="410"/>
      <c r="AZ255" s="412"/>
      <c r="BA255" s="412"/>
      <c r="BB255" s="412"/>
      <c r="BC255" s="412"/>
    </row>
    <row r="256" spans="5:55" s="17" customFormat="1" hidden="1" x14ac:dyDescent="0.25">
      <c r="E256" s="409"/>
      <c r="I256" s="410"/>
      <c r="J256" s="410"/>
      <c r="K256" s="411"/>
      <c r="L256" s="410"/>
      <c r="M256" s="411"/>
      <c r="N256" s="410"/>
      <c r="AZ256" s="412"/>
      <c r="BA256" s="412"/>
      <c r="BB256" s="412"/>
      <c r="BC256" s="412"/>
    </row>
    <row r="257" spans="5:55" s="17" customFormat="1" hidden="1" x14ac:dyDescent="0.25">
      <c r="E257" s="409"/>
      <c r="I257" s="410"/>
      <c r="J257" s="410"/>
      <c r="K257" s="411"/>
      <c r="L257" s="410"/>
      <c r="M257" s="411"/>
      <c r="N257" s="410"/>
      <c r="AZ257" s="412"/>
      <c r="BA257" s="412"/>
      <c r="BB257" s="412"/>
      <c r="BC257" s="412"/>
    </row>
    <row r="258" spans="5:55" s="17" customFormat="1" hidden="1" x14ac:dyDescent="0.25">
      <c r="E258" s="409"/>
      <c r="I258" s="410"/>
      <c r="J258" s="410"/>
      <c r="K258" s="411"/>
      <c r="L258" s="410"/>
      <c r="M258" s="411"/>
      <c r="N258" s="410"/>
      <c r="AZ258" s="412"/>
      <c r="BA258" s="412"/>
      <c r="BB258" s="412"/>
      <c r="BC258" s="412"/>
    </row>
    <row r="259" spans="5:55" s="17" customFormat="1" hidden="1" x14ac:dyDescent="0.25">
      <c r="E259" s="409"/>
      <c r="I259" s="410"/>
      <c r="J259" s="410"/>
      <c r="K259" s="411"/>
      <c r="L259" s="410"/>
      <c r="M259" s="411"/>
      <c r="N259" s="410"/>
      <c r="AZ259" s="412"/>
      <c r="BA259" s="412"/>
      <c r="BB259" s="412"/>
      <c r="BC259" s="412"/>
    </row>
    <row r="260" spans="5:55" s="17" customFormat="1" hidden="1" x14ac:dyDescent="0.25">
      <c r="E260" s="409"/>
      <c r="I260" s="410"/>
      <c r="J260" s="410"/>
      <c r="K260" s="411"/>
      <c r="L260" s="410"/>
      <c r="M260" s="411"/>
      <c r="N260" s="410"/>
      <c r="AZ260" s="412"/>
      <c r="BA260" s="412"/>
      <c r="BB260" s="412"/>
      <c r="BC260" s="412"/>
    </row>
    <row r="261" spans="5:55" s="17" customFormat="1" hidden="1" x14ac:dyDescent="0.25">
      <c r="E261" s="409"/>
      <c r="I261" s="410"/>
      <c r="J261" s="410"/>
      <c r="K261" s="411"/>
      <c r="L261" s="410"/>
      <c r="M261" s="411"/>
      <c r="N261" s="410"/>
      <c r="AZ261" s="412"/>
      <c r="BA261" s="412"/>
      <c r="BB261" s="412"/>
      <c r="BC261" s="412"/>
    </row>
    <row r="262" spans="5:55" s="17" customFormat="1" hidden="1" x14ac:dyDescent="0.25">
      <c r="E262" s="409"/>
      <c r="I262" s="410"/>
      <c r="J262" s="410"/>
      <c r="K262" s="411"/>
      <c r="L262" s="410"/>
      <c r="M262" s="411"/>
      <c r="N262" s="410"/>
      <c r="AZ262" s="412"/>
      <c r="BA262" s="412"/>
      <c r="BB262" s="412"/>
      <c r="BC262" s="412"/>
    </row>
    <row r="263" spans="5:55" s="17" customFormat="1" hidden="1" x14ac:dyDescent="0.25">
      <c r="E263" s="409"/>
      <c r="I263" s="410"/>
      <c r="J263" s="410"/>
      <c r="K263" s="411"/>
      <c r="L263" s="410"/>
      <c r="M263" s="411"/>
      <c r="N263" s="410"/>
      <c r="AZ263" s="412"/>
      <c r="BA263" s="412"/>
      <c r="BB263" s="412"/>
      <c r="BC263" s="412"/>
    </row>
    <row r="264" spans="5:55" s="17" customFormat="1" hidden="1" x14ac:dyDescent="0.25">
      <c r="E264" s="409"/>
      <c r="I264" s="410"/>
      <c r="J264" s="410"/>
      <c r="K264" s="411"/>
      <c r="L264" s="410"/>
      <c r="M264" s="411"/>
      <c r="N264" s="410"/>
      <c r="AZ264" s="412"/>
      <c r="BA264" s="412"/>
      <c r="BB264" s="412"/>
      <c r="BC264" s="412"/>
    </row>
    <row r="265" spans="5:55" s="17" customFormat="1" hidden="1" x14ac:dyDescent="0.25">
      <c r="E265" s="409"/>
      <c r="I265" s="410"/>
      <c r="J265" s="410"/>
      <c r="K265" s="411"/>
      <c r="L265" s="410"/>
      <c r="M265" s="411"/>
      <c r="N265" s="410"/>
      <c r="AZ265" s="412"/>
      <c r="BA265" s="412"/>
      <c r="BB265" s="412"/>
      <c r="BC265" s="412"/>
    </row>
    <row r="266" spans="5:55" s="17" customFormat="1" hidden="1" x14ac:dyDescent="0.25">
      <c r="E266" s="409"/>
      <c r="I266" s="410"/>
      <c r="J266" s="410"/>
      <c r="K266" s="411"/>
      <c r="L266" s="410"/>
      <c r="M266" s="411"/>
      <c r="N266" s="410"/>
      <c r="AZ266" s="412"/>
      <c r="BA266" s="412"/>
      <c r="BB266" s="412"/>
      <c r="BC266" s="412"/>
    </row>
    <row r="267" spans="5:55" s="17" customFormat="1" hidden="1" x14ac:dyDescent="0.25">
      <c r="E267" s="409"/>
      <c r="I267" s="410"/>
      <c r="J267" s="410"/>
      <c r="K267" s="411"/>
      <c r="L267" s="410"/>
      <c r="M267" s="411"/>
      <c r="N267" s="410"/>
      <c r="AZ267" s="412"/>
      <c r="BA267" s="412"/>
      <c r="BB267" s="412"/>
      <c r="BC267" s="412"/>
    </row>
    <row r="268" spans="5:55" s="17" customFormat="1" hidden="1" x14ac:dyDescent="0.25">
      <c r="E268" s="409"/>
      <c r="I268" s="410"/>
      <c r="J268" s="410"/>
      <c r="K268" s="411"/>
      <c r="L268" s="410"/>
      <c r="M268" s="411"/>
      <c r="N268" s="410"/>
      <c r="AZ268" s="412"/>
      <c r="BA268" s="412"/>
      <c r="BB268" s="412"/>
      <c r="BC268" s="412"/>
    </row>
    <row r="269" spans="5:55" s="17" customFormat="1" hidden="1" x14ac:dyDescent="0.25">
      <c r="E269" s="409"/>
      <c r="I269" s="410"/>
      <c r="J269" s="410"/>
      <c r="K269" s="411"/>
      <c r="L269" s="410"/>
      <c r="M269" s="411"/>
      <c r="N269" s="410"/>
      <c r="AZ269" s="412"/>
      <c r="BA269" s="412"/>
      <c r="BB269" s="412"/>
      <c r="BC269" s="412"/>
    </row>
    <row r="270" spans="5:55" s="17" customFormat="1" hidden="1" x14ac:dyDescent="0.25">
      <c r="E270" s="409"/>
      <c r="I270" s="410"/>
      <c r="J270" s="410"/>
      <c r="K270" s="411"/>
      <c r="L270" s="410"/>
      <c r="M270" s="411"/>
      <c r="N270" s="410"/>
      <c r="AZ270" s="412"/>
      <c r="BA270" s="412"/>
      <c r="BB270" s="412"/>
      <c r="BC270" s="412"/>
    </row>
    <row r="271" spans="5:55" s="17" customFormat="1" hidden="1" x14ac:dyDescent="0.25">
      <c r="E271" s="409"/>
      <c r="I271" s="410"/>
      <c r="J271" s="410"/>
      <c r="K271" s="411"/>
      <c r="L271" s="410"/>
      <c r="M271" s="411"/>
      <c r="N271" s="410"/>
      <c r="AZ271" s="412"/>
      <c r="BA271" s="412"/>
      <c r="BB271" s="412"/>
      <c r="BC271" s="412"/>
    </row>
    <row r="272" spans="5:55" s="17" customFormat="1" hidden="1" x14ac:dyDescent="0.25">
      <c r="E272" s="409"/>
      <c r="I272" s="410"/>
      <c r="J272" s="410"/>
      <c r="K272" s="411"/>
      <c r="L272" s="410"/>
      <c r="M272" s="411"/>
      <c r="N272" s="410"/>
      <c r="AZ272" s="412"/>
      <c r="BA272" s="412"/>
      <c r="BB272" s="412"/>
      <c r="BC272" s="412"/>
    </row>
    <row r="273" spans="5:55" s="17" customFormat="1" hidden="1" x14ac:dyDescent="0.25">
      <c r="E273" s="409"/>
      <c r="I273" s="410"/>
      <c r="J273" s="410"/>
      <c r="K273" s="411"/>
      <c r="L273" s="410"/>
      <c r="M273" s="411"/>
      <c r="N273" s="410"/>
      <c r="AZ273" s="412"/>
      <c r="BA273" s="412"/>
      <c r="BB273" s="412"/>
      <c r="BC273" s="412"/>
    </row>
    <row r="274" spans="5:55" s="17" customFormat="1" hidden="1" x14ac:dyDescent="0.25">
      <c r="E274" s="409"/>
      <c r="I274" s="410"/>
      <c r="J274" s="410"/>
      <c r="K274" s="411"/>
      <c r="L274" s="410"/>
      <c r="M274" s="411"/>
      <c r="N274" s="410"/>
      <c r="AZ274" s="412"/>
      <c r="BA274" s="412"/>
      <c r="BB274" s="412"/>
      <c r="BC274" s="412"/>
    </row>
    <row r="275" spans="5:55" s="17" customFormat="1" hidden="1" x14ac:dyDescent="0.25">
      <c r="E275" s="409"/>
      <c r="I275" s="410"/>
      <c r="J275" s="410"/>
      <c r="K275" s="411"/>
      <c r="L275" s="410"/>
      <c r="M275" s="411"/>
      <c r="N275" s="410"/>
      <c r="AZ275" s="412"/>
      <c r="BA275" s="412"/>
      <c r="BB275" s="412"/>
      <c r="BC275" s="412"/>
    </row>
    <row r="276" spans="5:55" s="17" customFormat="1" hidden="1" x14ac:dyDescent="0.25">
      <c r="E276" s="409"/>
      <c r="I276" s="410"/>
      <c r="J276" s="410"/>
      <c r="K276" s="411"/>
      <c r="L276" s="410"/>
      <c r="M276" s="411"/>
      <c r="N276" s="410"/>
      <c r="AZ276" s="412"/>
      <c r="BA276" s="412"/>
      <c r="BB276" s="412"/>
      <c r="BC276" s="412"/>
    </row>
    <row r="277" spans="5:55" s="17" customFormat="1" hidden="1" x14ac:dyDescent="0.25">
      <c r="E277" s="409"/>
      <c r="I277" s="410"/>
      <c r="J277" s="410"/>
      <c r="K277" s="411"/>
      <c r="L277" s="410"/>
      <c r="M277" s="411"/>
      <c r="N277" s="410"/>
      <c r="AZ277" s="412"/>
      <c r="BA277" s="412"/>
      <c r="BB277" s="412"/>
      <c r="BC277" s="412"/>
    </row>
    <row r="278" spans="5:55" s="17" customFormat="1" hidden="1" x14ac:dyDescent="0.25">
      <c r="E278" s="409"/>
      <c r="I278" s="410"/>
      <c r="J278" s="410"/>
      <c r="K278" s="411"/>
      <c r="L278" s="410"/>
      <c r="M278" s="411"/>
      <c r="N278" s="410"/>
      <c r="AZ278" s="412"/>
      <c r="BA278" s="412"/>
      <c r="BB278" s="412"/>
      <c r="BC278" s="412"/>
    </row>
    <row r="279" spans="5:55" s="17" customFormat="1" hidden="1" x14ac:dyDescent="0.25">
      <c r="E279" s="409"/>
      <c r="I279" s="410"/>
      <c r="J279" s="410"/>
      <c r="K279" s="411"/>
      <c r="L279" s="410"/>
      <c r="M279" s="411"/>
      <c r="N279" s="410"/>
      <c r="AZ279" s="412"/>
      <c r="BA279" s="412"/>
      <c r="BB279" s="412"/>
      <c r="BC279" s="412"/>
    </row>
    <row r="280" spans="5:55" s="17" customFormat="1" hidden="1" x14ac:dyDescent="0.25">
      <c r="E280" s="409"/>
      <c r="I280" s="410"/>
      <c r="J280" s="410"/>
      <c r="K280" s="411"/>
      <c r="L280" s="410"/>
      <c r="M280" s="411"/>
      <c r="N280" s="410"/>
      <c r="AZ280" s="412"/>
      <c r="BA280" s="412"/>
      <c r="BB280" s="412"/>
      <c r="BC280" s="412"/>
    </row>
    <row r="281" spans="5:55" s="17" customFormat="1" hidden="1" x14ac:dyDescent="0.25">
      <c r="E281" s="409"/>
      <c r="I281" s="410"/>
      <c r="J281" s="410"/>
      <c r="K281" s="411"/>
      <c r="L281" s="410"/>
      <c r="M281" s="411"/>
      <c r="N281" s="410"/>
      <c r="AZ281" s="412"/>
      <c r="BA281" s="412"/>
      <c r="BB281" s="412"/>
      <c r="BC281" s="412"/>
    </row>
    <row r="282" spans="5:55" s="17" customFormat="1" hidden="1" x14ac:dyDescent="0.25">
      <c r="E282" s="409"/>
      <c r="I282" s="410"/>
      <c r="J282" s="410"/>
      <c r="K282" s="411"/>
      <c r="L282" s="410"/>
      <c r="M282" s="411"/>
      <c r="N282" s="410"/>
      <c r="AZ282" s="412"/>
      <c r="BA282" s="412"/>
      <c r="BB282" s="412"/>
      <c r="BC282" s="412"/>
    </row>
    <row r="283" spans="5:55" s="17" customFormat="1" hidden="1" x14ac:dyDescent="0.25">
      <c r="E283" s="409"/>
      <c r="I283" s="410"/>
      <c r="J283" s="410"/>
      <c r="K283" s="411"/>
      <c r="L283" s="410"/>
      <c r="M283" s="411"/>
      <c r="N283" s="410"/>
      <c r="AZ283" s="412"/>
      <c r="BA283" s="412"/>
      <c r="BB283" s="412"/>
      <c r="BC283" s="412"/>
    </row>
    <row r="284" spans="5:55" s="17" customFormat="1" hidden="1" x14ac:dyDescent="0.25">
      <c r="E284" s="409"/>
      <c r="I284" s="410"/>
      <c r="J284" s="410"/>
      <c r="K284" s="411"/>
      <c r="L284" s="410"/>
      <c r="M284" s="411"/>
      <c r="N284" s="410"/>
      <c r="AZ284" s="412"/>
      <c r="BA284" s="412"/>
      <c r="BB284" s="412"/>
      <c r="BC284" s="412"/>
    </row>
    <row r="285" spans="5:55" s="17" customFormat="1" hidden="1" x14ac:dyDescent="0.25">
      <c r="E285" s="409"/>
      <c r="I285" s="410"/>
      <c r="J285" s="410"/>
      <c r="K285" s="411"/>
      <c r="L285" s="410"/>
      <c r="M285" s="411"/>
      <c r="N285" s="410"/>
      <c r="AZ285" s="412"/>
      <c r="BA285" s="412"/>
      <c r="BB285" s="412"/>
      <c r="BC285" s="412"/>
    </row>
    <row r="286" spans="5:55" s="17" customFormat="1" hidden="1" x14ac:dyDescent="0.25">
      <c r="E286" s="409"/>
      <c r="I286" s="410"/>
      <c r="J286" s="410"/>
      <c r="K286" s="411"/>
      <c r="L286" s="410"/>
      <c r="M286" s="411"/>
      <c r="N286" s="410"/>
      <c r="AZ286" s="412"/>
      <c r="BA286" s="412"/>
      <c r="BB286" s="412"/>
      <c r="BC286" s="412"/>
    </row>
    <row r="287" spans="5:55" s="17" customFormat="1" hidden="1" x14ac:dyDescent="0.25">
      <c r="E287" s="409"/>
      <c r="I287" s="410"/>
      <c r="J287" s="410"/>
      <c r="K287" s="411"/>
      <c r="L287" s="410"/>
      <c r="M287" s="411"/>
      <c r="N287" s="410"/>
      <c r="AZ287" s="412"/>
      <c r="BA287" s="412"/>
      <c r="BB287" s="412"/>
      <c r="BC287" s="412"/>
    </row>
    <row r="288" spans="5:55" s="17" customFormat="1" hidden="1" x14ac:dyDescent="0.25">
      <c r="E288" s="409"/>
      <c r="I288" s="410"/>
      <c r="J288" s="410"/>
      <c r="K288" s="411"/>
      <c r="L288" s="410"/>
      <c r="M288" s="411"/>
      <c r="N288" s="410"/>
      <c r="AZ288" s="412"/>
      <c r="BA288" s="412"/>
      <c r="BB288" s="412"/>
      <c r="BC288" s="412"/>
    </row>
    <row r="289" spans="5:55" s="17" customFormat="1" hidden="1" x14ac:dyDescent="0.25">
      <c r="E289" s="409"/>
      <c r="I289" s="410"/>
      <c r="J289" s="410"/>
      <c r="K289" s="411"/>
      <c r="L289" s="410"/>
      <c r="M289" s="411"/>
      <c r="N289" s="410"/>
      <c r="AZ289" s="412"/>
      <c r="BA289" s="412"/>
      <c r="BB289" s="412"/>
      <c r="BC289" s="412"/>
    </row>
    <row r="290" spans="5:55" s="17" customFormat="1" hidden="1" x14ac:dyDescent="0.25">
      <c r="E290" s="409"/>
      <c r="I290" s="410"/>
      <c r="J290" s="410"/>
      <c r="K290" s="411"/>
      <c r="L290" s="410"/>
      <c r="M290" s="411"/>
      <c r="N290" s="410"/>
      <c r="AZ290" s="412"/>
      <c r="BA290" s="412"/>
      <c r="BB290" s="412"/>
      <c r="BC290" s="412"/>
    </row>
    <row r="291" spans="5:55" s="17" customFormat="1" hidden="1" x14ac:dyDescent="0.25">
      <c r="E291" s="409"/>
      <c r="I291" s="410"/>
      <c r="J291" s="410"/>
      <c r="K291" s="411"/>
      <c r="L291" s="410"/>
      <c r="M291" s="411"/>
      <c r="N291" s="410"/>
      <c r="AZ291" s="412"/>
      <c r="BA291" s="412"/>
      <c r="BB291" s="412"/>
      <c r="BC291" s="412"/>
    </row>
    <row r="292" spans="5:55" s="17" customFormat="1" hidden="1" x14ac:dyDescent="0.25">
      <c r="E292" s="409"/>
      <c r="I292" s="410"/>
      <c r="J292" s="410"/>
      <c r="K292" s="411"/>
      <c r="L292" s="410"/>
      <c r="M292" s="411"/>
      <c r="N292" s="410"/>
      <c r="AZ292" s="412"/>
      <c r="BA292" s="412"/>
      <c r="BB292" s="412"/>
      <c r="BC292" s="412"/>
    </row>
    <row r="293" spans="5:55" s="17" customFormat="1" hidden="1" x14ac:dyDescent="0.25">
      <c r="E293" s="409"/>
      <c r="I293" s="410"/>
      <c r="J293" s="410"/>
      <c r="K293" s="411"/>
      <c r="L293" s="410"/>
      <c r="M293" s="411"/>
      <c r="N293" s="410"/>
      <c r="AZ293" s="412"/>
      <c r="BA293" s="412"/>
      <c r="BB293" s="412"/>
      <c r="BC293" s="412"/>
    </row>
    <row r="294" spans="5:55" s="17" customFormat="1" hidden="1" x14ac:dyDescent="0.25">
      <c r="E294" s="409"/>
      <c r="I294" s="410"/>
      <c r="J294" s="410"/>
      <c r="K294" s="411"/>
      <c r="L294" s="410"/>
      <c r="M294" s="411"/>
      <c r="N294" s="410"/>
      <c r="AZ294" s="412"/>
      <c r="BA294" s="412"/>
      <c r="BB294" s="412"/>
      <c r="BC294" s="412"/>
    </row>
    <row r="295" spans="5:55" s="17" customFormat="1" hidden="1" x14ac:dyDescent="0.25">
      <c r="E295" s="409"/>
      <c r="I295" s="410"/>
      <c r="J295" s="410"/>
      <c r="K295" s="411"/>
      <c r="L295" s="410"/>
      <c r="M295" s="411"/>
      <c r="N295" s="410"/>
      <c r="AZ295" s="412"/>
      <c r="BA295" s="412"/>
      <c r="BB295" s="412"/>
      <c r="BC295" s="412"/>
    </row>
    <row r="296" spans="5:55" s="17" customFormat="1" hidden="1" x14ac:dyDescent="0.25">
      <c r="E296" s="409"/>
      <c r="I296" s="410"/>
      <c r="J296" s="410"/>
      <c r="K296" s="411"/>
      <c r="L296" s="410"/>
      <c r="M296" s="411"/>
      <c r="N296" s="410"/>
      <c r="AZ296" s="412"/>
      <c r="BA296" s="412"/>
      <c r="BB296" s="412"/>
      <c r="BC296" s="412"/>
    </row>
    <row r="297" spans="5:55" s="17" customFormat="1" hidden="1" x14ac:dyDescent="0.25">
      <c r="E297" s="409"/>
      <c r="I297" s="410"/>
      <c r="J297" s="410"/>
      <c r="K297" s="411"/>
      <c r="L297" s="410"/>
      <c r="M297" s="411"/>
      <c r="N297" s="410"/>
      <c r="AZ297" s="412"/>
      <c r="BA297" s="412"/>
      <c r="BB297" s="412"/>
      <c r="BC297" s="412"/>
    </row>
    <row r="298" spans="5:55" s="17" customFormat="1" hidden="1" x14ac:dyDescent="0.25">
      <c r="E298" s="409"/>
      <c r="I298" s="410"/>
      <c r="J298" s="410"/>
      <c r="K298" s="411"/>
      <c r="L298" s="410"/>
      <c r="M298" s="411"/>
      <c r="N298" s="410"/>
      <c r="AZ298" s="412"/>
      <c r="BA298" s="412"/>
      <c r="BB298" s="412"/>
      <c r="BC298" s="412"/>
    </row>
    <row r="299" spans="5:55" s="17" customFormat="1" hidden="1" x14ac:dyDescent="0.25">
      <c r="E299" s="409"/>
      <c r="I299" s="410"/>
      <c r="J299" s="410"/>
      <c r="K299" s="411"/>
      <c r="L299" s="410"/>
      <c r="M299" s="411"/>
      <c r="N299" s="410"/>
      <c r="AZ299" s="412"/>
      <c r="BA299" s="412"/>
      <c r="BB299" s="412"/>
      <c r="BC299" s="412"/>
    </row>
    <row r="300" spans="5:55" s="17" customFormat="1" hidden="1" x14ac:dyDescent="0.25">
      <c r="E300" s="409"/>
      <c r="I300" s="410"/>
      <c r="J300" s="410"/>
      <c r="K300" s="411"/>
      <c r="L300" s="410"/>
      <c r="M300" s="411"/>
      <c r="N300" s="410"/>
      <c r="AZ300" s="412"/>
      <c r="BA300" s="412"/>
      <c r="BB300" s="412"/>
      <c r="BC300" s="412"/>
    </row>
    <row r="301" spans="5:55" s="17" customFormat="1" hidden="1" x14ac:dyDescent="0.25">
      <c r="E301" s="409"/>
      <c r="I301" s="410"/>
      <c r="J301" s="410"/>
      <c r="K301" s="411"/>
      <c r="L301" s="410"/>
      <c r="M301" s="411"/>
      <c r="N301" s="410"/>
      <c r="AZ301" s="412"/>
      <c r="BA301" s="412"/>
      <c r="BB301" s="412"/>
      <c r="BC301" s="412"/>
    </row>
    <row r="302" spans="5:55" s="17" customFormat="1" hidden="1" x14ac:dyDescent="0.25">
      <c r="E302" s="409"/>
      <c r="I302" s="410"/>
      <c r="J302" s="410"/>
      <c r="K302" s="411"/>
      <c r="L302" s="410"/>
      <c r="M302" s="411"/>
      <c r="N302" s="410"/>
      <c r="AZ302" s="412"/>
      <c r="BA302" s="412"/>
      <c r="BB302" s="412"/>
      <c r="BC302" s="412"/>
    </row>
    <row r="303" spans="5:55" s="17" customFormat="1" hidden="1" x14ac:dyDescent="0.25">
      <c r="E303" s="409"/>
      <c r="I303" s="410"/>
      <c r="J303" s="410"/>
      <c r="K303" s="411"/>
      <c r="L303" s="410"/>
      <c r="M303" s="411"/>
      <c r="N303" s="410"/>
      <c r="AZ303" s="412"/>
      <c r="BA303" s="412"/>
      <c r="BB303" s="412"/>
      <c r="BC303" s="412"/>
    </row>
    <row r="304" spans="5:55" s="17" customFormat="1" hidden="1" x14ac:dyDescent="0.25">
      <c r="E304" s="409"/>
      <c r="I304" s="410"/>
      <c r="J304" s="410"/>
      <c r="K304" s="411"/>
      <c r="L304" s="410"/>
      <c r="M304" s="411"/>
      <c r="N304" s="410"/>
      <c r="AZ304" s="412"/>
      <c r="BA304" s="412"/>
      <c r="BB304" s="412"/>
      <c r="BC304" s="412"/>
    </row>
    <row r="305" spans="5:55" s="17" customFormat="1" hidden="1" x14ac:dyDescent="0.25">
      <c r="E305" s="409"/>
      <c r="I305" s="410"/>
      <c r="J305" s="410"/>
      <c r="K305" s="411"/>
      <c r="L305" s="410"/>
      <c r="M305" s="411"/>
      <c r="N305" s="410"/>
      <c r="AZ305" s="412"/>
      <c r="BA305" s="412"/>
      <c r="BB305" s="412"/>
      <c r="BC305" s="412"/>
    </row>
    <row r="306" spans="5:55" s="17" customFormat="1" hidden="1" x14ac:dyDescent="0.25">
      <c r="E306" s="409"/>
      <c r="I306" s="410"/>
      <c r="J306" s="410"/>
      <c r="K306" s="411"/>
      <c r="L306" s="410"/>
      <c r="M306" s="411"/>
      <c r="N306" s="410"/>
      <c r="AZ306" s="412"/>
      <c r="BA306" s="412"/>
      <c r="BB306" s="412"/>
      <c r="BC306" s="412"/>
    </row>
    <row r="307" spans="5:55" s="17" customFormat="1" hidden="1" x14ac:dyDescent="0.25">
      <c r="E307" s="409"/>
      <c r="I307" s="410"/>
      <c r="J307" s="410"/>
      <c r="K307" s="411"/>
      <c r="L307" s="410"/>
      <c r="M307" s="411"/>
      <c r="N307" s="410"/>
      <c r="AZ307" s="412"/>
      <c r="BA307" s="412"/>
      <c r="BB307" s="412"/>
      <c r="BC307" s="412"/>
    </row>
    <row r="308" spans="5:55" s="17" customFormat="1" hidden="1" x14ac:dyDescent="0.25">
      <c r="E308" s="409"/>
      <c r="I308" s="410"/>
      <c r="J308" s="410"/>
      <c r="K308" s="411"/>
      <c r="L308" s="410"/>
      <c r="M308" s="411"/>
      <c r="N308" s="410"/>
      <c r="AZ308" s="412"/>
      <c r="BA308" s="412"/>
      <c r="BB308" s="412"/>
      <c r="BC308" s="412"/>
    </row>
    <row r="309" spans="5:55" s="17" customFormat="1" hidden="1" x14ac:dyDescent="0.25">
      <c r="E309" s="409"/>
      <c r="I309" s="410"/>
      <c r="J309" s="410"/>
      <c r="K309" s="411"/>
      <c r="L309" s="410"/>
      <c r="M309" s="411"/>
      <c r="N309" s="410"/>
      <c r="AZ309" s="412"/>
      <c r="BA309" s="412"/>
      <c r="BB309" s="412"/>
      <c r="BC309" s="412"/>
    </row>
    <row r="310" spans="5:55" s="17" customFormat="1" hidden="1" x14ac:dyDescent="0.25">
      <c r="E310" s="409"/>
      <c r="I310" s="410"/>
      <c r="J310" s="410"/>
      <c r="K310" s="411"/>
      <c r="L310" s="410"/>
      <c r="M310" s="411"/>
      <c r="N310" s="410"/>
      <c r="AZ310" s="412"/>
      <c r="BA310" s="412"/>
      <c r="BB310" s="412"/>
      <c r="BC310" s="412"/>
    </row>
    <row r="311" spans="5:55" s="17" customFormat="1" hidden="1" x14ac:dyDescent="0.25">
      <c r="E311" s="409"/>
      <c r="I311" s="410"/>
      <c r="J311" s="410"/>
      <c r="K311" s="411"/>
      <c r="L311" s="410"/>
      <c r="M311" s="411"/>
      <c r="N311" s="410"/>
      <c r="AZ311" s="412"/>
      <c r="BA311" s="412"/>
      <c r="BB311" s="412"/>
      <c r="BC311" s="412"/>
    </row>
    <row r="312" spans="5:55" s="17" customFormat="1" hidden="1" x14ac:dyDescent="0.25">
      <c r="E312" s="409"/>
      <c r="I312" s="410"/>
      <c r="J312" s="410"/>
      <c r="K312" s="411"/>
      <c r="L312" s="410"/>
      <c r="M312" s="411"/>
      <c r="N312" s="410"/>
      <c r="AZ312" s="412"/>
      <c r="BA312" s="412"/>
      <c r="BB312" s="412"/>
      <c r="BC312" s="412"/>
    </row>
    <row r="313" spans="5:55" s="17" customFormat="1" hidden="1" x14ac:dyDescent="0.25">
      <c r="E313" s="409"/>
      <c r="I313" s="410"/>
      <c r="J313" s="410"/>
      <c r="K313" s="411"/>
      <c r="L313" s="410"/>
      <c r="M313" s="411"/>
      <c r="N313" s="410"/>
      <c r="AZ313" s="412"/>
      <c r="BA313" s="412"/>
      <c r="BB313" s="412"/>
      <c r="BC313" s="412"/>
    </row>
    <row r="314" spans="5:55" s="17" customFormat="1" hidden="1" x14ac:dyDescent="0.25">
      <c r="E314" s="409"/>
      <c r="I314" s="410"/>
      <c r="J314" s="410"/>
      <c r="K314" s="411"/>
      <c r="L314" s="410"/>
      <c r="M314" s="411"/>
      <c r="N314" s="410"/>
      <c r="AZ314" s="412"/>
      <c r="BA314" s="412"/>
      <c r="BB314" s="412"/>
      <c r="BC314" s="412"/>
    </row>
    <row r="315" spans="5:55" s="17" customFormat="1" hidden="1" x14ac:dyDescent="0.25">
      <c r="E315" s="409"/>
      <c r="I315" s="410"/>
      <c r="J315" s="410"/>
      <c r="K315" s="411"/>
      <c r="L315" s="410"/>
      <c r="M315" s="411"/>
      <c r="N315" s="410"/>
      <c r="AZ315" s="412"/>
      <c r="BA315" s="412"/>
      <c r="BB315" s="412"/>
      <c r="BC315" s="412"/>
    </row>
    <row r="316" spans="5:55" s="17" customFormat="1" hidden="1" x14ac:dyDescent="0.25">
      <c r="E316" s="409"/>
      <c r="I316" s="410"/>
      <c r="J316" s="410"/>
      <c r="K316" s="411"/>
      <c r="L316" s="410"/>
      <c r="M316" s="411"/>
      <c r="N316" s="410"/>
      <c r="AZ316" s="412"/>
      <c r="BA316" s="412"/>
      <c r="BB316" s="412"/>
      <c r="BC316" s="412"/>
    </row>
    <row r="317" spans="5:55" s="17" customFormat="1" hidden="1" x14ac:dyDescent="0.25">
      <c r="E317" s="409"/>
      <c r="I317" s="410"/>
      <c r="J317" s="410"/>
      <c r="K317" s="411"/>
      <c r="L317" s="410"/>
      <c r="M317" s="411"/>
      <c r="N317" s="410"/>
      <c r="AZ317" s="412"/>
      <c r="BA317" s="412"/>
      <c r="BB317" s="412"/>
      <c r="BC317" s="412"/>
    </row>
    <row r="318" spans="5:55" s="17" customFormat="1" hidden="1" x14ac:dyDescent="0.25">
      <c r="E318" s="409"/>
      <c r="I318" s="410"/>
      <c r="J318" s="410"/>
      <c r="K318" s="411"/>
      <c r="L318" s="410"/>
      <c r="M318" s="411"/>
      <c r="N318" s="410"/>
      <c r="AZ318" s="412"/>
      <c r="BA318" s="412"/>
      <c r="BB318" s="412"/>
      <c r="BC318" s="412"/>
    </row>
    <row r="319" spans="5:55" s="17" customFormat="1" hidden="1" x14ac:dyDescent="0.25">
      <c r="E319" s="409"/>
      <c r="I319" s="410"/>
      <c r="J319" s="410"/>
      <c r="K319" s="411"/>
      <c r="L319" s="410"/>
      <c r="M319" s="411"/>
      <c r="N319" s="410"/>
      <c r="AZ319" s="412"/>
      <c r="BA319" s="412"/>
      <c r="BB319" s="412"/>
      <c r="BC319" s="412"/>
    </row>
    <row r="320" spans="5:55" s="17" customFormat="1" hidden="1" x14ac:dyDescent="0.25">
      <c r="E320" s="409"/>
      <c r="I320" s="410"/>
      <c r="J320" s="410"/>
      <c r="K320" s="411"/>
      <c r="L320" s="410"/>
      <c r="M320" s="411"/>
      <c r="N320" s="410"/>
      <c r="AZ320" s="412"/>
      <c r="BA320" s="412"/>
      <c r="BB320" s="412"/>
      <c r="BC320" s="412"/>
    </row>
    <row r="321" spans="5:55" s="17" customFormat="1" hidden="1" x14ac:dyDescent="0.25">
      <c r="E321" s="409"/>
      <c r="I321" s="410"/>
      <c r="J321" s="410"/>
      <c r="K321" s="411"/>
      <c r="L321" s="410"/>
      <c r="M321" s="411"/>
      <c r="N321" s="410"/>
      <c r="AZ321" s="412"/>
      <c r="BA321" s="412"/>
      <c r="BB321" s="412"/>
      <c r="BC321" s="412"/>
    </row>
    <row r="322" spans="5:55" s="17" customFormat="1" hidden="1" x14ac:dyDescent="0.25">
      <c r="E322" s="409"/>
      <c r="I322" s="410"/>
      <c r="J322" s="410"/>
      <c r="K322" s="411"/>
      <c r="L322" s="410"/>
      <c r="M322" s="411"/>
      <c r="N322" s="410"/>
      <c r="AZ322" s="412"/>
      <c r="BA322" s="412"/>
      <c r="BB322" s="412"/>
      <c r="BC322" s="412"/>
    </row>
    <row r="323" spans="5:55" s="17" customFormat="1" hidden="1" x14ac:dyDescent="0.25">
      <c r="E323" s="409"/>
      <c r="I323" s="410"/>
      <c r="J323" s="410"/>
      <c r="K323" s="411"/>
      <c r="L323" s="410"/>
      <c r="M323" s="411"/>
      <c r="N323" s="410"/>
      <c r="AZ323" s="412"/>
      <c r="BA323" s="412"/>
      <c r="BB323" s="412"/>
      <c r="BC323" s="412"/>
    </row>
    <row r="324" spans="5:55" s="17" customFormat="1" hidden="1" x14ac:dyDescent="0.25">
      <c r="E324" s="409"/>
      <c r="I324" s="410"/>
      <c r="J324" s="410"/>
      <c r="K324" s="411"/>
      <c r="L324" s="410"/>
      <c r="M324" s="411"/>
      <c r="N324" s="410"/>
      <c r="AZ324" s="412"/>
      <c r="BA324" s="412"/>
      <c r="BB324" s="412"/>
      <c r="BC324" s="412"/>
    </row>
    <row r="325" spans="5:55" s="17" customFormat="1" hidden="1" x14ac:dyDescent="0.25">
      <c r="E325" s="409"/>
      <c r="I325" s="410"/>
      <c r="J325" s="410"/>
      <c r="K325" s="411"/>
      <c r="L325" s="410"/>
      <c r="M325" s="411"/>
      <c r="N325" s="410"/>
      <c r="AZ325" s="412"/>
      <c r="BA325" s="412"/>
      <c r="BB325" s="412"/>
      <c r="BC325" s="412"/>
    </row>
    <row r="326" spans="5:55" s="17" customFormat="1" hidden="1" x14ac:dyDescent="0.25">
      <c r="E326" s="409"/>
      <c r="I326" s="410"/>
      <c r="J326" s="410"/>
      <c r="K326" s="411"/>
      <c r="L326" s="410"/>
      <c r="M326" s="411"/>
      <c r="N326" s="410"/>
      <c r="AZ326" s="412"/>
      <c r="BA326" s="412"/>
      <c r="BB326" s="412"/>
      <c r="BC326" s="412"/>
    </row>
    <row r="327" spans="5:55" s="17" customFormat="1" hidden="1" x14ac:dyDescent="0.25">
      <c r="E327" s="409"/>
      <c r="I327" s="410"/>
      <c r="J327" s="410"/>
      <c r="K327" s="411"/>
      <c r="L327" s="410"/>
      <c r="M327" s="411"/>
      <c r="N327" s="410"/>
      <c r="AZ327" s="412"/>
      <c r="BA327" s="412"/>
      <c r="BB327" s="412"/>
      <c r="BC327" s="412"/>
    </row>
    <row r="328" spans="5:55" s="17" customFormat="1" hidden="1" x14ac:dyDescent="0.25">
      <c r="E328" s="409"/>
      <c r="I328" s="410"/>
      <c r="J328" s="410"/>
      <c r="K328" s="411"/>
      <c r="L328" s="410"/>
      <c r="M328" s="411"/>
      <c r="N328" s="410"/>
      <c r="AZ328" s="412"/>
      <c r="BA328" s="412"/>
      <c r="BB328" s="412"/>
      <c r="BC328" s="412"/>
    </row>
    <row r="329" spans="5:55" s="17" customFormat="1" hidden="1" x14ac:dyDescent="0.25">
      <c r="E329" s="409"/>
      <c r="I329" s="410"/>
      <c r="J329" s="410"/>
      <c r="K329" s="411"/>
      <c r="L329" s="410"/>
      <c r="M329" s="411"/>
      <c r="N329" s="410"/>
      <c r="AZ329" s="412"/>
      <c r="BA329" s="412"/>
      <c r="BB329" s="412"/>
      <c r="BC329" s="412"/>
    </row>
    <row r="330" spans="5:55" s="17" customFormat="1" hidden="1" x14ac:dyDescent="0.25">
      <c r="E330" s="409"/>
      <c r="I330" s="410"/>
      <c r="J330" s="410"/>
      <c r="K330" s="411"/>
      <c r="L330" s="410"/>
      <c r="M330" s="411"/>
      <c r="N330" s="410"/>
      <c r="AZ330" s="412"/>
      <c r="BA330" s="412"/>
      <c r="BB330" s="412"/>
      <c r="BC330" s="412"/>
    </row>
    <row r="331" spans="5:55" s="17" customFormat="1" hidden="1" x14ac:dyDescent="0.25">
      <c r="E331" s="409"/>
      <c r="I331" s="410"/>
      <c r="J331" s="410"/>
      <c r="K331" s="411"/>
      <c r="L331" s="410"/>
      <c r="M331" s="411"/>
      <c r="N331" s="410"/>
      <c r="AZ331" s="412"/>
      <c r="BA331" s="412"/>
      <c r="BB331" s="412"/>
      <c r="BC331" s="412"/>
    </row>
    <row r="332" spans="5:55" s="17" customFormat="1" hidden="1" x14ac:dyDescent="0.25">
      <c r="E332" s="409"/>
      <c r="I332" s="410"/>
      <c r="J332" s="410"/>
      <c r="K332" s="411"/>
      <c r="L332" s="410"/>
      <c r="M332" s="411"/>
      <c r="N332" s="410"/>
      <c r="AZ332" s="412"/>
      <c r="BA332" s="412"/>
      <c r="BB332" s="412"/>
      <c r="BC332" s="412"/>
    </row>
    <row r="333" spans="5:55" s="17" customFormat="1" hidden="1" x14ac:dyDescent="0.25">
      <c r="E333" s="409"/>
      <c r="I333" s="410"/>
      <c r="J333" s="410"/>
      <c r="K333" s="411"/>
      <c r="L333" s="410"/>
      <c r="M333" s="411"/>
      <c r="N333" s="410"/>
      <c r="AZ333" s="412"/>
      <c r="BA333" s="412"/>
      <c r="BB333" s="412"/>
      <c r="BC333" s="412"/>
    </row>
    <row r="334" spans="5:55" s="17" customFormat="1" hidden="1" x14ac:dyDescent="0.25">
      <c r="E334" s="409"/>
      <c r="I334" s="410"/>
      <c r="J334" s="410"/>
      <c r="K334" s="411"/>
      <c r="L334" s="410"/>
      <c r="M334" s="411"/>
      <c r="N334" s="410"/>
      <c r="AZ334" s="412"/>
      <c r="BA334" s="412"/>
      <c r="BB334" s="412"/>
      <c r="BC334" s="412"/>
    </row>
    <row r="335" spans="5:55" s="17" customFormat="1" hidden="1" x14ac:dyDescent="0.25">
      <c r="E335" s="409"/>
      <c r="I335" s="410"/>
      <c r="J335" s="410"/>
      <c r="K335" s="411"/>
      <c r="L335" s="410"/>
      <c r="M335" s="411"/>
      <c r="N335" s="410"/>
      <c r="AZ335" s="412"/>
      <c r="BA335" s="412"/>
      <c r="BB335" s="412"/>
      <c r="BC335" s="412"/>
    </row>
    <row r="336" spans="5:55" s="17" customFormat="1" hidden="1" x14ac:dyDescent="0.25">
      <c r="E336" s="409"/>
      <c r="I336" s="410"/>
      <c r="J336" s="410"/>
      <c r="K336" s="411"/>
      <c r="L336" s="410"/>
      <c r="M336" s="411"/>
      <c r="N336" s="410"/>
      <c r="AZ336" s="412"/>
      <c r="BA336" s="412"/>
      <c r="BB336" s="412"/>
      <c r="BC336" s="412"/>
    </row>
    <row r="337" spans="5:55" s="17" customFormat="1" hidden="1" x14ac:dyDescent="0.25">
      <c r="E337" s="409"/>
      <c r="I337" s="410"/>
      <c r="J337" s="410"/>
      <c r="K337" s="411"/>
      <c r="L337" s="410"/>
      <c r="M337" s="411"/>
      <c r="N337" s="410"/>
      <c r="AZ337" s="412"/>
      <c r="BA337" s="412"/>
      <c r="BB337" s="412"/>
      <c r="BC337" s="412"/>
    </row>
    <row r="338" spans="5:55" s="17" customFormat="1" hidden="1" x14ac:dyDescent="0.25">
      <c r="E338" s="409"/>
      <c r="I338" s="410"/>
      <c r="J338" s="410"/>
      <c r="K338" s="411"/>
      <c r="L338" s="410"/>
      <c r="M338" s="411"/>
      <c r="N338" s="410"/>
      <c r="AZ338" s="412"/>
      <c r="BA338" s="412"/>
      <c r="BB338" s="412"/>
      <c r="BC338" s="412"/>
    </row>
    <row r="339" spans="5:55" s="17" customFormat="1" hidden="1" x14ac:dyDescent="0.25">
      <c r="E339" s="409"/>
      <c r="I339" s="410"/>
      <c r="J339" s="410"/>
      <c r="K339" s="411"/>
      <c r="L339" s="410"/>
      <c r="M339" s="411"/>
      <c r="N339" s="410"/>
      <c r="AZ339" s="412"/>
      <c r="BA339" s="412"/>
      <c r="BB339" s="412"/>
      <c r="BC339" s="412"/>
    </row>
    <row r="340" spans="5:55" s="17" customFormat="1" hidden="1" x14ac:dyDescent="0.25">
      <c r="E340" s="409"/>
      <c r="I340" s="410"/>
      <c r="J340" s="410"/>
      <c r="K340" s="411"/>
      <c r="L340" s="410"/>
      <c r="M340" s="411"/>
      <c r="N340" s="410"/>
      <c r="AZ340" s="412"/>
      <c r="BA340" s="412"/>
      <c r="BB340" s="412"/>
      <c r="BC340" s="412"/>
    </row>
    <row r="341" spans="5:55" s="17" customFormat="1" hidden="1" x14ac:dyDescent="0.25">
      <c r="E341" s="409"/>
      <c r="I341" s="410"/>
      <c r="J341" s="410"/>
      <c r="K341" s="411"/>
      <c r="L341" s="410"/>
      <c r="M341" s="411"/>
      <c r="N341" s="410"/>
      <c r="AZ341" s="412"/>
      <c r="BA341" s="412"/>
      <c r="BB341" s="412"/>
      <c r="BC341" s="412"/>
    </row>
    <row r="342" spans="5:55" s="17" customFormat="1" hidden="1" x14ac:dyDescent="0.25">
      <c r="E342" s="409"/>
      <c r="I342" s="410"/>
      <c r="J342" s="410"/>
      <c r="K342" s="411"/>
      <c r="L342" s="410"/>
      <c r="M342" s="411"/>
      <c r="N342" s="410"/>
      <c r="AZ342" s="412"/>
      <c r="BA342" s="412"/>
      <c r="BB342" s="412"/>
      <c r="BC342" s="412"/>
    </row>
    <row r="343" spans="5:55" s="17" customFormat="1" hidden="1" x14ac:dyDescent="0.25">
      <c r="E343" s="409"/>
      <c r="I343" s="410"/>
      <c r="J343" s="410"/>
      <c r="K343" s="411"/>
      <c r="L343" s="410"/>
      <c r="M343" s="411"/>
      <c r="N343" s="410"/>
      <c r="AZ343" s="412"/>
      <c r="BA343" s="412"/>
      <c r="BB343" s="412"/>
      <c r="BC343" s="412"/>
    </row>
    <row r="344" spans="5:55" s="17" customFormat="1" hidden="1" x14ac:dyDescent="0.25">
      <c r="E344" s="409"/>
      <c r="I344" s="410"/>
      <c r="J344" s="410"/>
      <c r="K344" s="411"/>
      <c r="L344" s="410"/>
      <c r="M344" s="411"/>
      <c r="N344" s="410"/>
      <c r="AZ344" s="412"/>
      <c r="BA344" s="412"/>
      <c r="BB344" s="412"/>
      <c r="BC344" s="412"/>
    </row>
    <row r="345" spans="5:55" s="17" customFormat="1" hidden="1" x14ac:dyDescent="0.25">
      <c r="E345" s="409"/>
      <c r="I345" s="410"/>
      <c r="J345" s="410"/>
      <c r="K345" s="411"/>
      <c r="L345" s="410"/>
      <c r="M345" s="411"/>
      <c r="N345" s="410"/>
      <c r="AZ345" s="412"/>
      <c r="BA345" s="412"/>
      <c r="BB345" s="412"/>
      <c r="BC345" s="412"/>
    </row>
    <row r="346" spans="5:55" s="17" customFormat="1" hidden="1" x14ac:dyDescent="0.25">
      <c r="E346" s="409"/>
      <c r="I346" s="410"/>
      <c r="J346" s="410"/>
      <c r="K346" s="411"/>
      <c r="L346" s="410"/>
      <c r="M346" s="411"/>
      <c r="N346" s="410"/>
      <c r="AZ346" s="412"/>
      <c r="BA346" s="412"/>
      <c r="BB346" s="412"/>
      <c r="BC346" s="412"/>
    </row>
    <row r="347" spans="5:55" s="17" customFormat="1" hidden="1" x14ac:dyDescent="0.25">
      <c r="E347" s="409"/>
      <c r="I347" s="410"/>
      <c r="J347" s="410"/>
      <c r="K347" s="411"/>
      <c r="L347" s="410"/>
      <c r="M347" s="411"/>
      <c r="N347" s="410"/>
      <c r="AZ347" s="412"/>
      <c r="BA347" s="412"/>
      <c r="BB347" s="412"/>
      <c r="BC347" s="412"/>
    </row>
    <row r="348" spans="5:55" s="17" customFormat="1" hidden="1" x14ac:dyDescent="0.25">
      <c r="E348" s="409"/>
      <c r="I348" s="410"/>
      <c r="J348" s="410"/>
      <c r="K348" s="411"/>
      <c r="L348" s="410"/>
      <c r="M348" s="411"/>
      <c r="N348" s="410"/>
      <c r="AZ348" s="412"/>
      <c r="BA348" s="412"/>
      <c r="BB348" s="412"/>
      <c r="BC348" s="412"/>
    </row>
    <row r="349" spans="5:55" s="17" customFormat="1" hidden="1" x14ac:dyDescent="0.25">
      <c r="E349" s="409"/>
      <c r="I349" s="410"/>
      <c r="J349" s="410"/>
      <c r="K349" s="411"/>
      <c r="L349" s="410"/>
      <c r="M349" s="411"/>
      <c r="N349" s="410"/>
      <c r="AZ349" s="412"/>
      <c r="BA349" s="412"/>
      <c r="BB349" s="412"/>
      <c r="BC349" s="412"/>
    </row>
    <row r="350" spans="5:55" s="17" customFormat="1" hidden="1" x14ac:dyDescent="0.25">
      <c r="E350" s="409"/>
      <c r="I350" s="410"/>
      <c r="J350" s="410"/>
      <c r="K350" s="411"/>
      <c r="L350" s="410"/>
      <c r="M350" s="411"/>
      <c r="N350" s="410"/>
      <c r="AZ350" s="412"/>
      <c r="BA350" s="412"/>
      <c r="BB350" s="412"/>
      <c r="BC350" s="412"/>
    </row>
    <row r="351" spans="5:55" s="17" customFormat="1" hidden="1" x14ac:dyDescent="0.25">
      <c r="E351" s="409"/>
      <c r="I351" s="410"/>
      <c r="J351" s="410"/>
      <c r="K351" s="411"/>
      <c r="L351" s="410"/>
      <c r="M351" s="411"/>
      <c r="N351" s="410"/>
      <c r="AZ351" s="412"/>
      <c r="BA351" s="412"/>
      <c r="BB351" s="412"/>
      <c r="BC351" s="412"/>
    </row>
    <row r="352" spans="5:55" s="17" customFormat="1" hidden="1" x14ac:dyDescent="0.25">
      <c r="E352" s="409"/>
      <c r="I352" s="410"/>
      <c r="J352" s="410"/>
      <c r="K352" s="411"/>
      <c r="L352" s="410"/>
      <c r="M352" s="411"/>
      <c r="N352" s="410"/>
      <c r="AZ352" s="412"/>
      <c r="BA352" s="412"/>
      <c r="BB352" s="412"/>
      <c r="BC352" s="412"/>
    </row>
    <row r="353" spans="5:55" s="17" customFormat="1" hidden="1" x14ac:dyDescent="0.25">
      <c r="E353" s="409"/>
      <c r="I353" s="410"/>
      <c r="J353" s="410"/>
      <c r="K353" s="411"/>
      <c r="L353" s="410"/>
      <c r="M353" s="411"/>
      <c r="N353" s="410"/>
      <c r="AZ353" s="412"/>
      <c r="BA353" s="412"/>
      <c r="BB353" s="412"/>
      <c r="BC353" s="412"/>
    </row>
    <row r="354" spans="5:55" s="17" customFormat="1" hidden="1" x14ac:dyDescent="0.25">
      <c r="E354" s="409"/>
      <c r="I354" s="410"/>
      <c r="J354" s="410"/>
      <c r="K354" s="411"/>
      <c r="L354" s="410"/>
      <c r="M354" s="411"/>
      <c r="N354" s="410"/>
      <c r="AZ354" s="412"/>
      <c r="BA354" s="412"/>
      <c r="BB354" s="412"/>
      <c r="BC354" s="412"/>
    </row>
    <row r="355" spans="5:55" s="17" customFormat="1" hidden="1" x14ac:dyDescent="0.25">
      <c r="E355" s="409"/>
      <c r="I355" s="410"/>
      <c r="J355" s="410"/>
      <c r="K355" s="411"/>
      <c r="L355" s="410"/>
      <c r="M355" s="411"/>
      <c r="N355" s="410"/>
      <c r="AZ355" s="412"/>
      <c r="BA355" s="412"/>
      <c r="BB355" s="412"/>
      <c r="BC355" s="412"/>
    </row>
    <row r="356" spans="5:55" s="17" customFormat="1" hidden="1" x14ac:dyDescent="0.25">
      <c r="E356" s="409"/>
      <c r="I356" s="410"/>
      <c r="J356" s="410"/>
      <c r="K356" s="411"/>
      <c r="L356" s="410"/>
      <c r="M356" s="411"/>
      <c r="N356" s="410"/>
      <c r="AZ356" s="412"/>
      <c r="BA356" s="412"/>
      <c r="BB356" s="412"/>
      <c r="BC356" s="412"/>
    </row>
    <row r="357" spans="5:55" s="17" customFormat="1" hidden="1" x14ac:dyDescent="0.25">
      <c r="E357" s="409"/>
      <c r="I357" s="410"/>
      <c r="J357" s="410"/>
      <c r="K357" s="411"/>
      <c r="L357" s="410"/>
      <c r="M357" s="411"/>
      <c r="N357" s="410"/>
      <c r="AZ357" s="412"/>
      <c r="BA357" s="412"/>
      <c r="BB357" s="412"/>
      <c r="BC357" s="412"/>
    </row>
    <row r="358" spans="5:55" s="17" customFormat="1" hidden="1" x14ac:dyDescent="0.25">
      <c r="E358" s="409"/>
      <c r="I358" s="410"/>
      <c r="J358" s="410"/>
      <c r="K358" s="411"/>
      <c r="L358" s="410"/>
      <c r="M358" s="411"/>
      <c r="N358" s="410"/>
      <c r="AZ358" s="412"/>
      <c r="BA358" s="412"/>
      <c r="BB358" s="412"/>
      <c r="BC358" s="412"/>
    </row>
    <row r="359" spans="5:55" s="17" customFormat="1" hidden="1" x14ac:dyDescent="0.25">
      <c r="E359" s="409"/>
      <c r="I359" s="410"/>
      <c r="J359" s="410"/>
      <c r="K359" s="411"/>
      <c r="L359" s="410"/>
      <c r="M359" s="411"/>
      <c r="N359" s="410"/>
      <c r="AZ359" s="412"/>
      <c r="BA359" s="412"/>
      <c r="BB359" s="412"/>
      <c r="BC359" s="412"/>
    </row>
    <row r="360" spans="5:55" s="17" customFormat="1" hidden="1" x14ac:dyDescent="0.25">
      <c r="E360" s="409"/>
      <c r="I360" s="410"/>
      <c r="J360" s="410"/>
      <c r="K360" s="411"/>
      <c r="L360" s="410"/>
      <c r="M360" s="411"/>
      <c r="N360" s="410"/>
      <c r="AZ360" s="412"/>
      <c r="BA360" s="412"/>
      <c r="BB360" s="412"/>
      <c r="BC360" s="412"/>
    </row>
    <row r="361" spans="5:55" s="17" customFormat="1" hidden="1" x14ac:dyDescent="0.25">
      <c r="E361" s="409"/>
      <c r="I361" s="410"/>
      <c r="J361" s="410"/>
      <c r="K361" s="411"/>
      <c r="L361" s="410"/>
      <c r="M361" s="411"/>
      <c r="N361" s="410"/>
      <c r="AZ361" s="412"/>
      <c r="BA361" s="412"/>
      <c r="BB361" s="412"/>
      <c r="BC361" s="412"/>
    </row>
    <row r="362" spans="5:55" s="17" customFormat="1" hidden="1" x14ac:dyDescent="0.25">
      <c r="E362" s="409"/>
      <c r="I362" s="410"/>
      <c r="J362" s="410"/>
      <c r="K362" s="411"/>
      <c r="L362" s="410"/>
      <c r="M362" s="411"/>
      <c r="N362" s="410"/>
      <c r="AZ362" s="412"/>
      <c r="BA362" s="412"/>
      <c r="BB362" s="412"/>
      <c r="BC362" s="412"/>
    </row>
    <row r="363" spans="5:55" s="17" customFormat="1" hidden="1" x14ac:dyDescent="0.25">
      <c r="E363" s="409"/>
      <c r="I363" s="410"/>
      <c r="J363" s="410"/>
      <c r="K363" s="411"/>
      <c r="L363" s="410"/>
      <c r="M363" s="411"/>
      <c r="N363" s="410"/>
      <c r="AZ363" s="412"/>
      <c r="BA363" s="412"/>
      <c r="BB363" s="412"/>
      <c r="BC363" s="412"/>
    </row>
    <row r="364" spans="5:55" s="17" customFormat="1" hidden="1" x14ac:dyDescent="0.25">
      <c r="E364" s="409"/>
      <c r="I364" s="410"/>
      <c r="J364" s="410"/>
      <c r="K364" s="411"/>
      <c r="L364" s="410"/>
      <c r="M364" s="411"/>
      <c r="N364" s="410"/>
      <c r="AZ364" s="412"/>
      <c r="BA364" s="412"/>
      <c r="BB364" s="412"/>
      <c r="BC364" s="412"/>
    </row>
    <row r="365" spans="5:55" s="17" customFormat="1" hidden="1" x14ac:dyDescent="0.25">
      <c r="E365" s="409"/>
      <c r="I365" s="410"/>
      <c r="J365" s="410"/>
      <c r="K365" s="411"/>
      <c r="L365" s="410"/>
      <c r="M365" s="411"/>
      <c r="N365" s="410"/>
      <c r="AZ365" s="412"/>
      <c r="BA365" s="412"/>
      <c r="BB365" s="412"/>
      <c r="BC365" s="412"/>
    </row>
    <row r="366" spans="5:55" s="17" customFormat="1" hidden="1" x14ac:dyDescent="0.25">
      <c r="E366" s="409"/>
      <c r="I366" s="410"/>
      <c r="J366" s="410"/>
      <c r="K366" s="411"/>
      <c r="L366" s="410"/>
      <c r="M366" s="411"/>
      <c r="N366" s="410"/>
      <c r="AZ366" s="412"/>
      <c r="BA366" s="412"/>
      <c r="BB366" s="412"/>
      <c r="BC366" s="412"/>
    </row>
    <row r="367" spans="5:55" s="17" customFormat="1" hidden="1" x14ac:dyDescent="0.25">
      <c r="E367" s="409"/>
      <c r="I367" s="410"/>
      <c r="J367" s="410"/>
      <c r="K367" s="411"/>
      <c r="L367" s="410"/>
      <c r="M367" s="411"/>
      <c r="N367" s="410"/>
      <c r="AZ367" s="412"/>
      <c r="BA367" s="412"/>
      <c r="BB367" s="412"/>
      <c r="BC367" s="412"/>
    </row>
    <row r="368" spans="5:55" s="17" customFormat="1" hidden="1" x14ac:dyDescent="0.25">
      <c r="E368" s="409"/>
      <c r="I368" s="410"/>
      <c r="J368" s="410"/>
      <c r="K368" s="411"/>
      <c r="L368" s="410"/>
      <c r="M368" s="411"/>
      <c r="N368" s="410"/>
      <c r="AZ368" s="412"/>
      <c r="BA368" s="412"/>
      <c r="BB368" s="412"/>
      <c r="BC368" s="412"/>
    </row>
    <row r="369" spans="5:55" s="17" customFormat="1" hidden="1" x14ac:dyDescent="0.25">
      <c r="E369" s="409"/>
      <c r="I369" s="410"/>
      <c r="J369" s="410"/>
      <c r="K369" s="411"/>
      <c r="L369" s="410"/>
      <c r="M369" s="411"/>
      <c r="N369" s="410"/>
      <c r="AZ369" s="412"/>
      <c r="BA369" s="412"/>
      <c r="BB369" s="412"/>
      <c r="BC369" s="412"/>
    </row>
    <row r="370" spans="5:55" s="17" customFormat="1" hidden="1" x14ac:dyDescent="0.25">
      <c r="E370" s="409"/>
      <c r="I370" s="410"/>
      <c r="J370" s="410"/>
      <c r="K370" s="411"/>
      <c r="L370" s="410"/>
      <c r="M370" s="411"/>
      <c r="N370" s="410"/>
      <c r="AZ370" s="412"/>
      <c r="BA370" s="412"/>
      <c r="BB370" s="412"/>
      <c r="BC370" s="412"/>
    </row>
    <row r="371" spans="5:55" s="17" customFormat="1" hidden="1" x14ac:dyDescent="0.25">
      <c r="E371" s="409"/>
      <c r="I371" s="410"/>
      <c r="J371" s="410"/>
      <c r="K371" s="411"/>
      <c r="L371" s="410"/>
      <c r="M371" s="411"/>
      <c r="N371" s="410"/>
      <c r="AZ371" s="412"/>
      <c r="BA371" s="412"/>
      <c r="BB371" s="412"/>
      <c r="BC371" s="412"/>
    </row>
    <row r="372" spans="5:55" s="17" customFormat="1" hidden="1" x14ac:dyDescent="0.25">
      <c r="E372" s="409"/>
      <c r="I372" s="410"/>
      <c r="J372" s="410"/>
      <c r="K372" s="411"/>
      <c r="L372" s="410"/>
      <c r="M372" s="411"/>
      <c r="N372" s="410"/>
      <c r="AZ372" s="412"/>
      <c r="BA372" s="412"/>
      <c r="BB372" s="412"/>
      <c r="BC372" s="412"/>
    </row>
    <row r="373" spans="5:55" s="17" customFormat="1" hidden="1" x14ac:dyDescent="0.25">
      <c r="E373" s="409"/>
      <c r="I373" s="410"/>
      <c r="J373" s="410"/>
      <c r="K373" s="411"/>
      <c r="L373" s="410"/>
      <c r="M373" s="411"/>
      <c r="N373" s="410"/>
      <c r="AZ373" s="412"/>
      <c r="BA373" s="412"/>
      <c r="BB373" s="412"/>
      <c r="BC373" s="412"/>
    </row>
    <row r="374" spans="5:55" s="17" customFormat="1" hidden="1" x14ac:dyDescent="0.25">
      <c r="E374" s="409"/>
      <c r="I374" s="410"/>
      <c r="J374" s="410"/>
      <c r="K374" s="411"/>
      <c r="L374" s="410"/>
      <c r="M374" s="411"/>
      <c r="N374" s="410"/>
      <c r="AZ374" s="412"/>
      <c r="BA374" s="412"/>
      <c r="BB374" s="412"/>
      <c r="BC374" s="412"/>
    </row>
    <row r="375" spans="5:55" s="17" customFormat="1" hidden="1" x14ac:dyDescent="0.25">
      <c r="E375" s="409"/>
      <c r="I375" s="410"/>
      <c r="J375" s="410"/>
      <c r="K375" s="411"/>
      <c r="L375" s="410"/>
      <c r="M375" s="411"/>
      <c r="N375" s="410"/>
      <c r="AZ375" s="412"/>
      <c r="BA375" s="412"/>
      <c r="BB375" s="412"/>
      <c r="BC375" s="412"/>
    </row>
    <row r="376" spans="5:55" s="17" customFormat="1" hidden="1" x14ac:dyDescent="0.25">
      <c r="E376" s="409"/>
      <c r="I376" s="410"/>
      <c r="J376" s="410"/>
      <c r="K376" s="411"/>
      <c r="L376" s="410"/>
      <c r="M376" s="411"/>
      <c r="N376" s="410"/>
      <c r="AZ376" s="412"/>
      <c r="BA376" s="412"/>
      <c r="BB376" s="412"/>
      <c r="BC376" s="412"/>
    </row>
    <row r="377" spans="5:55" s="17" customFormat="1" hidden="1" x14ac:dyDescent="0.25">
      <c r="E377" s="409"/>
      <c r="I377" s="410"/>
      <c r="J377" s="410"/>
      <c r="K377" s="411"/>
      <c r="L377" s="410"/>
      <c r="M377" s="411"/>
      <c r="N377" s="410"/>
      <c r="AZ377" s="412"/>
      <c r="BA377" s="412"/>
      <c r="BB377" s="412"/>
      <c r="BC377" s="412"/>
    </row>
    <row r="378" spans="5:55" s="17" customFormat="1" hidden="1" x14ac:dyDescent="0.25">
      <c r="E378" s="409"/>
      <c r="I378" s="410"/>
      <c r="J378" s="410"/>
      <c r="K378" s="411"/>
      <c r="L378" s="410"/>
      <c r="M378" s="411"/>
      <c r="N378" s="410"/>
      <c r="AZ378" s="412"/>
      <c r="BA378" s="412"/>
      <c r="BB378" s="412"/>
      <c r="BC378" s="412"/>
    </row>
    <row r="379" spans="5:55" s="17" customFormat="1" hidden="1" x14ac:dyDescent="0.25">
      <c r="E379" s="409"/>
      <c r="I379" s="410"/>
      <c r="J379" s="410"/>
      <c r="K379" s="411"/>
      <c r="L379" s="410"/>
      <c r="M379" s="411"/>
      <c r="N379" s="410"/>
      <c r="AZ379" s="412"/>
      <c r="BA379" s="412"/>
      <c r="BB379" s="412"/>
      <c r="BC379" s="412"/>
    </row>
    <row r="380" spans="5:55" s="17" customFormat="1" hidden="1" x14ac:dyDescent="0.25">
      <c r="E380" s="409"/>
      <c r="I380" s="410"/>
      <c r="J380" s="410"/>
      <c r="K380" s="411"/>
      <c r="L380" s="410"/>
      <c r="M380" s="411"/>
      <c r="N380" s="410"/>
      <c r="AZ380" s="412"/>
      <c r="BA380" s="412"/>
      <c r="BB380" s="412"/>
      <c r="BC380" s="412"/>
    </row>
    <row r="381" spans="5:55" s="17" customFormat="1" hidden="1" x14ac:dyDescent="0.25">
      <c r="E381" s="409"/>
      <c r="I381" s="410"/>
      <c r="J381" s="410"/>
      <c r="K381" s="411"/>
      <c r="L381" s="410"/>
      <c r="M381" s="411"/>
      <c r="N381" s="410"/>
      <c r="AZ381" s="412"/>
      <c r="BA381" s="412"/>
      <c r="BB381" s="412"/>
      <c r="BC381" s="412"/>
    </row>
    <row r="382" spans="5:55" s="17" customFormat="1" hidden="1" x14ac:dyDescent="0.25">
      <c r="E382" s="409"/>
      <c r="I382" s="410"/>
      <c r="J382" s="410"/>
      <c r="K382" s="411"/>
      <c r="L382" s="410"/>
      <c r="M382" s="411"/>
      <c r="N382" s="410"/>
      <c r="AZ382" s="412"/>
      <c r="BA382" s="412"/>
      <c r="BB382" s="412"/>
      <c r="BC382" s="412"/>
    </row>
    <row r="383" spans="5:55" s="17" customFormat="1" hidden="1" x14ac:dyDescent="0.25">
      <c r="E383" s="409"/>
      <c r="I383" s="410"/>
      <c r="J383" s="410"/>
      <c r="K383" s="411"/>
      <c r="L383" s="410"/>
      <c r="M383" s="411"/>
      <c r="N383" s="410"/>
      <c r="AZ383" s="412"/>
      <c r="BA383" s="412"/>
      <c r="BB383" s="412"/>
      <c r="BC383" s="412"/>
    </row>
    <row r="384" spans="5:55" s="17" customFormat="1" hidden="1" x14ac:dyDescent="0.25">
      <c r="E384" s="409"/>
      <c r="I384" s="410"/>
      <c r="J384" s="410"/>
      <c r="K384" s="411"/>
      <c r="L384" s="410"/>
      <c r="M384" s="411"/>
      <c r="N384" s="410"/>
      <c r="AZ384" s="412"/>
      <c r="BA384" s="412"/>
      <c r="BB384" s="412"/>
      <c r="BC384" s="412"/>
    </row>
    <row r="385" spans="5:55" s="17" customFormat="1" hidden="1" x14ac:dyDescent="0.25">
      <c r="E385" s="409"/>
      <c r="I385" s="410"/>
      <c r="J385" s="410"/>
      <c r="K385" s="411"/>
      <c r="L385" s="410"/>
      <c r="M385" s="411"/>
      <c r="N385" s="410"/>
      <c r="AZ385" s="412"/>
      <c r="BA385" s="412"/>
      <c r="BB385" s="412"/>
      <c r="BC385" s="412"/>
    </row>
    <row r="386" spans="5:55" s="17" customFormat="1" hidden="1" x14ac:dyDescent="0.25">
      <c r="E386" s="409"/>
      <c r="I386" s="410"/>
      <c r="J386" s="410"/>
      <c r="K386" s="411"/>
      <c r="L386" s="410"/>
      <c r="M386" s="411"/>
      <c r="N386" s="410"/>
      <c r="AZ386" s="412"/>
      <c r="BA386" s="412"/>
      <c r="BB386" s="412"/>
      <c r="BC386" s="412"/>
    </row>
    <row r="387" spans="5:55" s="17" customFormat="1" hidden="1" x14ac:dyDescent="0.25">
      <c r="E387" s="409"/>
      <c r="I387" s="410"/>
      <c r="J387" s="410"/>
      <c r="K387" s="411"/>
      <c r="L387" s="410"/>
      <c r="M387" s="411"/>
      <c r="N387" s="410"/>
      <c r="AZ387" s="412"/>
      <c r="BA387" s="412"/>
      <c r="BB387" s="412"/>
      <c r="BC387" s="412"/>
    </row>
    <row r="388" spans="5:55" s="17" customFormat="1" hidden="1" x14ac:dyDescent="0.25">
      <c r="E388" s="409"/>
      <c r="I388" s="410"/>
      <c r="J388" s="410"/>
      <c r="K388" s="411"/>
      <c r="L388" s="410"/>
      <c r="M388" s="411"/>
      <c r="N388" s="410"/>
      <c r="AZ388" s="412"/>
      <c r="BA388" s="412"/>
      <c r="BB388" s="412"/>
      <c r="BC388" s="412"/>
    </row>
    <row r="389" spans="5:55" s="17" customFormat="1" hidden="1" x14ac:dyDescent="0.25">
      <c r="E389" s="409"/>
      <c r="I389" s="410"/>
      <c r="J389" s="410"/>
      <c r="K389" s="411"/>
      <c r="L389" s="410"/>
      <c r="M389" s="411"/>
      <c r="N389" s="410"/>
      <c r="AZ389" s="412"/>
      <c r="BA389" s="412"/>
      <c r="BB389" s="412"/>
      <c r="BC389" s="412"/>
    </row>
    <row r="390" spans="5:55" s="17" customFormat="1" hidden="1" x14ac:dyDescent="0.25">
      <c r="E390" s="409"/>
      <c r="I390" s="410"/>
      <c r="J390" s="410"/>
      <c r="K390" s="411"/>
      <c r="L390" s="410"/>
      <c r="M390" s="411"/>
      <c r="N390" s="410"/>
      <c r="AZ390" s="412"/>
      <c r="BA390" s="412"/>
      <c r="BB390" s="412"/>
      <c r="BC390" s="412"/>
    </row>
    <row r="391" spans="5:55" s="17" customFormat="1" hidden="1" x14ac:dyDescent="0.25">
      <c r="E391" s="409"/>
      <c r="I391" s="410"/>
      <c r="J391" s="410"/>
      <c r="K391" s="411"/>
      <c r="L391" s="410"/>
      <c r="M391" s="411"/>
      <c r="N391" s="410"/>
      <c r="AZ391" s="412"/>
      <c r="BA391" s="412"/>
      <c r="BB391" s="412"/>
      <c r="BC391" s="412"/>
    </row>
    <row r="392" spans="5:55" s="17" customFormat="1" hidden="1" x14ac:dyDescent="0.25">
      <c r="E392" s="409"/>
      <c r="I392" s="410"/>
      <c r="J392" s="410"/>
      <c r="K392" s="411"/>
      <c r="L392" s="410"/>
      <c r="M392" s="411"/>
      <c r="N392" s="410"/>
      <c r="AZ392" s="412"/>
      <c r="BA392" s="412"/>
      <c r="BB392" s="412"/>
      <c r="BC392" s="412"/>
    </row>
    <row r="393" spans="5:55" s="17" customFormat="1" hidden="1" x14ac:dyDescent="0.25">
      <c r="E393" s="409"/>
      <c r="I393" s="410"/>
      <c r="J393" s="410"/>
      <c r="K393" s="411"/>
      <c r="L393" s="410"/>
      <c r="M393" s="411"/>
      <c r="N393" s="410"/>
      <c r="AZ393" s="412"/>
      <c r="BA393" s="412"/>
      <c r="BB393" s="412"/>
      <c r="BC393" s="412"/>
    </row>
    <row r="394" spans="5:55" s="17" customFormat="1" hidden="1" x14ac:dyDescent="0.25">
      <c r="E394" s="409"/>
      <c r="I394" s="410"/>
      <c r="J394" s="410"/>
      <c r="K394" s="411"/>
      <c r="L394" s="410"/>
      <c r="M394" s="411"/>
      <c r="N394" s="410"/>
      <c r="AZ394" s="412"/>
      <c r="BA394" s="412"/>
      <c r="BB394" s="412"/>
      <c r="BC394" s="412"/>
    </row>
    <row r="395" spans="5:55" s="17" customFormat="1" hidden="1" x14ac:dyDescent="0.25">
      <c r="E395" s="409"/>
      <c r="I395" s="410"/>
      <c r="J395" s="410"/>
      <c r="K395" s="411"/>
      <c r="L395" s="410"/>
      <c r="M395" s="411"/>
      <c r="N395" s="410"/>
      <c r="AZ395" s="412"/>
      <c r="BA395" s="412"/>
      <c r="BB395" s="412"/>
      <c r="BC395" s="412"/>
    </row>
    <row r="396" spans="5:55" s="17" customFormat="1" hidden="1" x14ac:dyDescent="0.25">
      <c r="E396" s="409"/>
      <c r="I396" s="410"/>
      <c r="J396" s="410"/>
      <c r="K396" s="411"/>
      <c r="L396" s="410"/>
      <c r="M396" s="411"/>
      <c r="N396" s="410"/>
      <c r="AZ396" s="412"/>
      <c r="BA396" s="412"/>
      <c r="BB396" s="412"/>
      <c r="BC396" s="412"/>
    </row>
    <row r="397" spans="5:55" s="17" customFormat="1" hidden="1" x14ac:dyDescent="0.25">
      <c r="E397" s="409"/>
      <c r="I397" s="410"/>
      <c r="J397" s="410"/>
      <c r="K397" s="411"/>
      <c r="L397" s="410"/>
      <c r="M397" s="411"/>
      <c r="N397" s="410"/>
      <c r="AZ397" s="412"/>
      <c r="BA397" s="412"/>
      <c r="BB397" s="412"/>
      <c r="BC397" s="412"/>
    </row>
    <row r="398" spans="5:55" s="17" customFormat="1" hidden="1" x14ac:dyDescent="0.25">
      <c r="E398" s="409"/>
      <c r="I398" s="410"/>
      <c r="J398" s="410"/>
      <c r="K398" s="411"/>
      <c r="L398" s="410"/>
      <c r="M398" s="411"/>
      <c r="N398" s="410"/>
      <c r="AZ398" s="412"/>
      <c r="BA398" s="412"/>
      <c r="BB398" s="412"/>
      <c r="BC398" s="412"/>
    </row>
    <row r="399" spans="5:55" s="17" customFormat="1" hidden="1" x14ac:dyDescent="0.25">
      <c r="E399" s="409"/>
      <c r="I399" s="410"/>
      <c r="J399" s="410"/>
      <c r="K399" s="411"/>
      <c r="L399" s="410"/>
      <c r="M399" s="411"/>
      <c r="N399" s="410"/>
      <c r="AZ399" s="412"/>
      <c r="BA399" s="412"/>
      <c r="BB399" s="412"/>
      <c r="BC399" s="412"/>
    </row>
    <row r="400" spans="5:55" s="17" customFormat="1" hidden="1" x14ac:dyDescent="0.25">
      <c r="E400" s="409"/>
      <c r="I400" s="410"/>
      <c r="J400" s="410"/>
      <c r="K400" s="411"/>
      <c r="L400" s="410"/>
      <c r="M400" s="411"/>
      <c r="N400" s="410"/>
      <c r="AZ400" s="412"/>
      <c r="BA400" s="412"/>
      <c r="BB400" s="412"/>
      <c r="BC400" s="412"/>
    </row>
    <row r="401" spans="5:55" s="17" customFormat="1" hidden="1" x14ac:dyDescent="0.25">
      <c r="E401" s="409"/>
      <c r="I401" s="410"/>
      <c r="J401" s="410"/>
      <c r="K401" s="411"/>
      <c r="L401" s="410"/>
      <c r="M401" s="411"/>
      <c r="N401" s="410"/>
      <c r="AZ401" s="412"/>
      <c r="BA401" s="412"/>
      <c r="BB401" s="412"/>
      <c r="BC401" s="412"/>
    </row>
    <row r="402" spans="5:55" s="17" customFormat="1" hidden="1" x14ac:dyDescent="0.25">
      <c r="E402" s="409"/>
      <c r="I402" s="410"/>
      <c r="J402" s="410"/>
      <c r="K402" s="411"/>
      <c r="L402" s="410"/>
      <c r="M402" s="411"/>
      <c r="N402" s="410"/>
      <c r="AZ402" s="412"/>
      <c r="BA402" s="412"/>
      <c r="BB402" s="412"/>
      <c r="BC402" s="412"/>
    </row>
    <row r="403" spans="5:55" s="17" customFormat="1" hidden="1" x14ac:dyDescent="0.25">
      <c r="E403" s="409"/>
      <c r="I403" s="410"/>
      <c r="J403" s="410"/>
      <c r="K403" s="411"/>
      <c r="L403" s="410"/>
      <c r="M403" s="411"/>
      <c r="N403" s="410"/>
      <c r="AZ403" s="412"/>
      <c r="BA403" s="412"/>
      <c r="BB403" s="412"/>
      <c r="BC403" s="412"/>
    </row>
    <row r="404" spans="5:55" s="17" customFormat="1" hidden="1" x14ac:dyDescent="0.25">
      <c r="E404" s="409"/>
      <c r="I404" s="410"/>
      <c r="J404" s="410"/>
      <c r="K404" s="411"/>
      <c r="L404" s="410"/>
      <c r="M404" s="411"/>
      <c r="N404" s="410"/>
      <c r="AZ404" s="412"/>
      <c r="BA404" s="412"/>
      <c r="BB404" s="412"/>
      <c r="BC404" s="412"/>
    </row>
    <row r="405" spans="5:55" s="17" customFormat="1" hidden="1" x14ac:dyDescent="0.25">
      <c r="E405" s="409"/>
      <c r="I405" s="410"/>
      <c r="J405" s="410"/>
      <c r="K405" s="411"/>
      <c r="L405" s="410"/>
      <c r="M405" s="411"/>
      <c r="N405" s="410"/>
      <c r="AZ405" s="412"/>
      <c r="BA405" s="412"/>
      <c r="BB405" s="412"/>
      <c r="BC405" s="412"/>
    </row>
    <row r="406" spans="5:55" s="17" customFormat="1" hidden="1" x14ac:dyDescent="0.25">
      <c r="E406" s="409"/>
      <c r="I406" s="410"/>
      <c r="J406" s="410"/>
      <c r="K406" s="411"/>
      <c r="L406" s="410"/>
      <c r="M406" s="411"/>
      <c r="N406" s="410"/>
      <c r="AZ406" s="412"/>
      <c r="BA406" s="412"/>
      <c r="BB406" s="412"/>
      <c r="BC406" s="412"/>
    </row>
    <row r="407" spans="5:55" s="17" customFormat="1" hidden="1" x14ac:dyDescent="0.25">
      <c r="E407" s="409"/>
      <c r="I407" s="410"/>
      <c r="J407" s="410"/>
      <c r="K407" s="411"/>
      <c r="L407" s="410"/>
      <c r="M407" s="411"/>
      <c r="N407" s="410"/>
      <c r="AZ407" s="412"/>
      <c r="BA407" s="412"/>
      <c r="BB407" s="412"/>
      <c r="BC407" s="412"/>
    </row>
    <row r="408" spans="5:55" s="17" customFormat="1" hidden="1" x14ac:dyDescent="0.25">
      <c r="E408" s="409"/>
      <c r="I408" s="410"/>
      <c r="J408" s="410"/>
      <c r="K408" s="411"/>
      <c r="L408" s="410"/>
      <c r="M408" s="411"/>
      <c r="N408" s="410"/>
      <c r="AZ408" s="412"/>
      <c r="BA408" s="412"/>
      <c r="BB408" s="412"/>
      <c r="BC408" s="412"/>
    </row>
    <row r="409" spans="5:55" s="17" customFormat="1" hidden="1" x14ac:dyDescent="0.25">
      <c r="E409" s="409"/>
      <c r="I409" s="410"/>
      <c r="J409" s="410"/>
      <c r="K409" s="411"/>
      <c r="L409" s="410"/>
      <c r="M409" s="411"/>
      <c r="N409" s="410"/>
      <c r="AZ409" s="412"/>
      <c r="BA409" s="412"/>
      <c r="BB409" s="412"/>
      <c r="BC409" s="412"/>
    </row>
    <row r="410" spans="5:55" s="17" customFormat="1" hidden="1" x14ac:dyDescent="0.25">
      <c r="E410" s="409"/>
      <c r="I410" s="410"/>
      <c r="J410" s="410"/>
      <c r="K410" s="411"/>
      <c r="L410" s="410"/>
      <c r="M410" s="411"/>
      <c r="N410" s="410"/>
      <c r="AZ410" s="412"/>
      <c r="BA410" s="412"/>
      <c r="BB410" s="412"/>
      <c r="BC410" s="412"/>
    </row>
    <row r="411" spans="5:55" s="17" customFormat="1" hidden="1" x14ac:dyDescent="0.25">
      <c r="E411" s="409"/>
      <c r="I411" s="410"/>
      <c r="J411" s="410"/>
      <c r="K411" s="411"/>
      <c r="L411" s="410"/>
      <c r="M411" s="411"/>
      <c r="N411" s="410"/>
      <c r="AZ411" s="412"/>
      <c r="BA411" s="412"/>
      <c r="BB411" s="412"/>
      <c r="BC411" s="412"/>
    </row>
    <row r="412" spans="5:55" s="17" customFormat="1" hidden="1" x14ac:dyDescent="0.25">
      <c r="E412" s="409"/>
      <c r="I412" s="410"/>
      <c r="J412" s="410"/>
      <c r="K412" s="411"/>
      <c r="L412" s="410"/>
      <c r="M412" s="411"/>
      <c r="N412" s="410"/>
      <c r="AZ412" s="412"/>
      <c r="BA412" s="412"/>
      <c r="BB412" s="412"/>
      <c r="BC412" s="412"/>
    </row>
    <row r="413" spans="5:55" s="17" customFormat="1" hidden="1" x14ac:dyDescent="0.25">
      <c r="E413" s="409"/>
      <c r="I413" s="410"/>
      <c r="J413" s="410"/>
      <c r="K413" s="411"/>
      <c r="L413" s="410"/>
      <c r="M413" s="411"/>
      <c r="N413" s="410"/>
      <c r="AZ413" s="412"/>
      <c r="BA413" s="412"/>
      <c r="BB413" s="412"/>
      <c r="BC413" s="412"/>
    </row>
    <row r="414" spans="5:55" s="17" customFormat="1" hidden="1" x14ac:dyDescent="0.25">
      <c r="E414" s="409"/>
      <c r="I414" s="410"/>
      <c r="J414" s="410"/>
      <c r="K414" s="411"/>
      <c r="L414" s="410"/>
      <c r="M414" s="411"/>
      <c r="N414" s="410"/>
      <c r="AZ414" s="412"/>
      <c r="BA414" s="412"/>
      <c r="BB414" s="412"/>
      <c r="BC414" s="412"/>
    </row>
    <row r="415" spans="5:55" s="17" customFormat="1" hidden="1" x14ac:dyDescent="0.25">
      <c r="E415" s="409"/>
      <c r="I415" s="410"/>
      <c r="J415" s="410"/>
      <c r="K415" s="411"/>
      <c r="L415" s="410"/>
      <c r="M415" s="411"/>
      <c r="N415" s="410"/>
      <c r="AZ415" s="412"/>
      <c r="BA415" s="412"/>
      <c r="BB415" s="412"/>
      <c r="BC415" s="412"/>
    </row>
    <row r="416" spans="5:55" s="17" customFormat="1" hidden="1" x14ac:dyDescent="0.25">
      <c r="E416" s="409"/>
      <c r="I416" s="410"/>
      <c r="J416" s="410"/>
      <c r="K416" s="411"/>
      <c r="L416" s="410"/>
      <c r="M416" s="411"/>
      <c r="N416" s="410"/>
      <c r="AZ416" s="412"/>
      <c r="BA416" s="412"/>
      <c r="BB416" s="412"/>
      <c r="BC416" s="412"/>
    </row>
    <row r="417" spans="5:55" s="17" customFormat="1" hidden="1" x14ac:dyDescent="0.25">
      <c r="E417" s="409"/>
      <c r="I417" s="410"/>
      <c r="J417" s="410"/>
      <c r="K417" s="411"/>
      <c r="L417" s="410"/>
      <c r="M417" s="411"/>
      <c r="N417" s="410"/>
      <c r="AZ417" s="412"/>
      <c r="BA417" s="412"/>
      <c r="BB417" s="412"/>
      <c r="BC417" s="412"/>
    </row>
    <row r="418" spans="5:55" s="17" customFormat="1" hidden="1" x14ac:dyDescent="0.25">
      <c r="E418" s="409"/>
      <c r="I418" s="410"/>
      <c r="J418" s="410"/>
      <c r="K418" s="411"/>
      <c r="L418" s="410"/>
      <c r="M418" s="411"/>
      <c r="N418" s="410"/>
      <c r="AZ418" s="412"/>
      <c r="BA418" s="412"/>
      <c r="BB418" s="412"/>
      <c r="BC418" s="412"/>
    </row>
    <row r="419" spans="5:55" s="17" customFormat="1" hidden="1" x14ac:dyDescent="0.25">
      <c r="E419" s="409"/>
      <c r="I419" s="410"/>
      <c r="J419" s="410"/>
      <c r="K419" s="411"/>
      <c r="L419" s="410"/>
      <c r="M419" s="411"/>
      <c r="N419" s="410"/>
      <c r="AZ419" s="412"/>
      <c r="BA419" s="412"/>
      <c r="BB419" s="412"/>
      <c r="BC419" s="412"/>
    </row>
    <row r="420" spans="5:55" s="17" customFormat="1" hidden="1" x14ac:dyDescent="0.25">
      <c r="E420" s="409"/>
      <c r="I420" s="410"/>
      <c r="J420" s="410"/>
      <c r="K420" s="411"/>
      <c r="L420" s="410"/>
      <c r="M420" s="411"/>
      <c r="N420" s="410"/>
      <c r="AZ420" s="412"/>
      <c r="BA420" s="412"/>
      <c r="BB420" s="412"/>
      <c r="BC420" s="412"/>
    </row>
    <row r="421" spans="5:55" s="17" customFormat="1" hidden="1" x14ac:dyDescent="0.25">
      <c r="E421" s="409"/>
      <c r="I421" s="410"/>
      <c r="J421" s="410"/>
      <c r="K421" s="411"/>
      <c r="L421" s="410"/>
      <c r="M421" s="411"/>
      <c r="N421" s="410"/>
      <c r="AZ421" s="412"/>
      <c r="BA421" s="412"/>
      <c r="BB421" s="412"/>
      <c r="BC421" s="412"/>
    </row>
    <row r="422" spans="5:55" s="17" customFormat="1" hidden="1" x14ac:dyDescent="0.25">
      <c r="E422" s="409"/>
      <c r="I422" s="410"/>
      <c r="J422" s="410"/>
      <c r="K422" s="411"/>
      <c r="L422" s="410"/>
      <c r="M422" s="411"/>
      <c r="N422" s="410"/>
      <c r="AZ422" s="412"/>
      <c r="BA422" s="412"/>
      <c r="BB422" s="412"/>
      <c r="BC422" s="412"/>
    </row>
    <row r="423" spans="5:55" s="17" customFormat="1" hidden="1" x14ac:dyDescent="0.25">
      <c r="E423" s="409"/>
      <c r="I423" s="410"/>
      <c r="J423" s="410"/>
      <c r="K423" s="411"/>
      <c r="L423" s="410"/>
      <c r="M423" s="411"/>
      <c r="N423" s="410"/>
      <c r="AZ423" s="412"/>
      <c r="BA423" s="412"/>
      <c r="BB423" s="412"/>
      <c r="BC423" s="412"/>
    </row>
    <row r="424" spans="5:55" s="17" customFormat="1" hidden="1" x14ac:dyDescent="0.25">
      <c r="E424" s="409"/>
      <c r="I424" s="410"/>
      <c r="J424" s="410"/>
      <c r="K424" s="411"/>
      <c r="L424" s="410"/>
      <c r="M424" s="411"/>
      <c r="N424" s="410"/>
      <c r="AZ424" s="412"/>
      <c r="BA424" s="412"/>
      <c r="BB424" s="412"/>
      <c r="BC424" s="412"/>
    </row>
    <row r="425" spans="5:55" s="17" customFormat="1" hidden="1" x14ac:dyDescent="0.25">
      <c r="E425" s="409"/>
      <c r="I425" s="410"/>
      <c r="J425" s="410"/>
      <c r="K425" s="411"/>
      <c r="L425" s="410"/>
      <c r="M425" s="411"/>
      <c r="N425" s="410"/>
      <c r="AZ425" s="412"/>
      <c r="BA425" s="412"/>
      <c r="BB425" s="412"/>
      <c r="BC425" s="412"/>
    </row>
    <row r="426" spans="5:55" s="17" customFormat="1" hidden="1" x14ac:dyDescent="0.25">
      <c r="E426" s="409"/>
      <c r="I426" s="410"/>
      <c r="J426" s="410"/>
      <c r="K426" s="411"/>
      <c r="L426" s="410"/>
      <c r="M426" s="411"/>
      <c r="N426" s="410"/>
      <c r="AZ426" s="412"/>
      <c r="BA426" s="412"/>
      <c r="BB426" s="412"/>
      <c r="BC426" s="412"/>
    </row>
    <row r="427" spans="5:55" s="17" customFormat="1" hidden="1" x14ac:dyDescent="0.25">
      <c r="E427" s="409"/>
      <c r="I427" s="410"/>
      <c r="J427" s="410"/>
      <c r="K427" s="411"/>
      <c r="L427" s="410"/>
      <c r="M427" s="411"/>
      <c r="N427" s="410"/>
      <c r="AZ427" s="412"/>
      <c r="BA427" s="412"/>
      <c r="BB427" s="412"/>
      <c r="BC427" s="412"/>
    </row>
    <row r="428" spans="5:55" s="17" customFormat="1" hidden="1" x14ac:dyDescent="0.25">
      <c r="E428" s="409"/>
      <c r="I428" s="410"/>
      <c r="J428" s="410"/>
      <c r="K428" s="411"/>
      <c r="L428" s="410"/>
      <c r="M428" s="411"/>
      <c r="N428" s="410"/>
      <c r="AZ428" s="412"/>
      <c r="BA428" s="412"/>
      <c r="BB428" s="412"/>
      <c r="BC428" s="412"/>
    </row>
    <row r="429" spans="5:55" s="17" customFormat="1" hidden="1" x14ac:dyDescent="0.25">
      <c r="E429" s="409"/>
      <c r="I429" s="410"/>
      <c r="J429" s="410"/>
      <c r="K429" s="411"/>
      <c r="L429" s="410"/>
      <c r="M429" s="411"/>
      <c r="N429" s="410"/>
      <c r="AZ429" s="412"/>
      <c r="BA429" s="412"/>
      <c r="BB429" s="412"/>
      <c r="BC429" s="412"/>
    </row>
    <row r="430" spans="5:55" s="17" customFormat="1" hidden="1" x14ac:dyDescent="0.25">
      <c r="E430" s="409"/>
      <c r="I430" s="410"/>
      <c r="J430" s="410"/>
      <c r="K430" s="411"/>
      <c r="L430" s="410"/>
      <c r="M430" s="411"/>
      <c r="N430" s="410"/>
      <c r="AZ430" s="412"/>
      <c r="BA430" s="412"/>
      <c r="BB430" s="412"/>
      <c r="BC430" s="412"/>
    </row>
    <row r="431" spans="5:55" s="17" customFormat="1" hidden="1" x14ac:dyDescent="0.25">
      <c r="E431" s="409"/>
      <c r="I431" s="410"/>
      <c r="J431" s="410"/>
      <c r="K431" s="411"/>
      <c r="L431" s="410"/>
      <c r="M431" s="411"/>
      <c r="N431" s="410"/>
      <c r="AZ431" s="412"/>
      <c r="BA431" s="412"/>
      <c r="BB431" s="412"/>
      <c r="BC431" s="412"/>
    </row>
    <row r="432" spans="5:55" s="17" customFormat="1" hidden="1" x14ac:dyDescent="0.25">
      <c r="E432" s="409"/>
      <c r="I432" s="410"/>
      <c r="J432" s="410"/>
      <c r="K432" s="411"/>
      <c r="L432" s="410"/>
      <c r="M432" s="411"/>
      <c r="N432" s="410"/>
      <c r="AZ432" s="412"/>
      <c r="BA432" s="412"/>
      <c r="BB432" s="412"/>
      <c r="BC432" s="412"/>
    </row>
    <row r="433" spans="5:55" s="17" customFormat="1" hidden="1" x14ac:dyDescent="0.25">
      <c r="E433" s="409"/>
      <c r="I433" s="410"/>
      <c r="J433" s="410"/>
      <c r="K433" s="411"/>
      <c r="L433" s="410"/>
      <c r="M433" s="411"/>
      <c r="N433" s="410"/>
      <c r="AZ433" s="412"/>
      <c r="BA433" s="412"/>
      <c r="BB433" s="412"/>
      <c r="BC433" s="412"/>
    </row>
    <row r="434" spans="5:55" s="17" customFormat="1" hidden="1" x14ac:dyDescent="0.25">
      <c r="E434" s="409"/>
      <c r="I434" s="410"/>
      <c r="J434" s="410"/>
      <c r="K434" s="411"/>
      <c r="L434" s="410"/>
      <c r="M434" s="411"/>
      <c r="N434" s="410"/>
      <c r="AZ434" s="412"/>
      <c r="BA434" s="412"/>
      <c r="BB434" s="412"/>
      <c r="BC434" s="412"/>
    </row>
    <row r="435" spans="5:55" s="17" customFormat="1" hidden="1" x14ac:dyDescent="0.25">
      <c r="E435" s="409"/>
      <c r="I435" s="410"/>
      <c r="J435" s="410"/>
      <c r="K435" s="411"/>
      <c r="L435" s="410"/>
      <c r="M435" s="411"/>
      <c r="N435" s="410"/>
      <c r="AZ435" s="412"/>
      <c r="BA435" s="412"/>
      <c r="BB435" s="412"/>
      <c r="BC435" s="412"/>
    </row>
    <row r="436" spans="5:55" s="17" customFormat="1" hidden="1" x14ac:dyDescent="0.25">
      <c r="E436" s="409"/>
      <c r="I436" s="410"/>
      <c r="J436" s="410"/>
      <c r="K436" s="411"/>
      <c r="L436" s="410"/>
      <c r="M436" s="411"/>
      <c r="N436" s="410"/>
      <c r="AZ436" s="412"/>
      <c r="BA436" s="412"/>
      <c r="BB436" s="412"/>
      <c r="BC436" s="412"/>
    </row>
    <row r="437" spans="5:55" s="17" customFormat="1" hidden="1" x14ac:dyDescent="0.25">
      <c r="E437" s="409"/>
      <c r="I437" s="410"/>
      <c r="J437" s="410"/>
      <c r="K437" s="411"/>
      <c r="L437" s="410"/>
      <c r="M437" s="411"/>
      <c r="N437" s="410"/>
      <c r="AZ437" s="412"/>
      <c r="BA437" s="412"/>
      <c r="BB437" s="412"/>
      <c r="BC437" s="412"/>
    </row>
    <row r="438" spans="5:55" s="17" customFormat="1" hidden="1" x14ac:dyDescent="0.25">
      <c r="E438" s="409"/>
      <c r="I438" s="410"/>
      <c r="J438" s="410"/>
      <c r="K438" s="411"/>
      <c r="L438" s="410"/>
      <c r="M438" s="411"/>
      <c r="N438" s="410"/>
      <c r="AZ438" s="412"/>
      <c r="BA438" s="412"/>
      <c r="BB438" s="412"/>
      <c r="BC438" s="412"/>
    </row>
    <row r="439" spans="5:55" s="17" customFormat="1" hidden="1" x14ac:dyDescent="0.25">
      <c r="E439" s="409"/>
      <c r="I439" s="410"/>
      <c r="J439" s="410"/>
      <c r="K439" s="411"/>
      <c r="L439" s="410"/>
      <c r="M439" s="411"/>
      <c r="N439" s="410"/>
      <c r="AZ439" s="412"/>
      <c r="BA439" s="412"/>
      <c r="BB439" s="412"/>
      <c r="BC439" s="412"/>
    </row>
    <row r="440" spans="5:55" s="17" customFormat="1" hidden="1" x14ac:dyDescent="0.25">
      <c r="E440" s="409"/>
      <c r="I440" s="410"/>
      <c r="J440" s="410"/>
      <c r="K440" s="411"/>
      <c r="L440" s="410"/>
      <c r="M440" s="411"/>
      <c r="N440" s="410"/>
      <c r="AZ440" s="412"/>
      <c r="BA440" s="412"/>
      <c r="BB440" s="412"/>
      <c r="BC440" s="412"/>
    </row>
    <row r="441" spans="5:55" s="17" customFormat="1" hidden="1" x14ac:dyDescent="0.25">
      <c r="E441" s="409"/>
      <c r="I441" s="410"/>
      <c r="J441" s="410"/>
      <c r="K441" s="411"/>
      <c r="L441" s="410"/>
      <c r="M441" s="411"/>
      <c r="N441" s="410"/>
      <c r="AZ441" s="412"/>
      <c r="BA441" s="412"/>
      <c r="BB441" s="412"/>
      <c r="BC441" s="412"/>
    </row>
    <row r="442" spans="5:55" s="17" customFormat="1" hidden="1" x14ac:dyDescent="0.25">
      <c r="E442" s="409"/>
      <c r="I442" s="410"/>
      <c r="J442" s="410"/>
      <c r="K442" s="411"/>
      <c r="L442" s="410"/>
      <c r="M442" s="411"/>
      <c r="N442" s="410"/>
      <c r="AZ442" s="412"/>
      <c r="BA442" s="412"/>
      <c r="BB442" s="412"/>
      <c r="BC442" s="412"/>
    </row>
    <row r="443" spans="5:55" s="17" customFormat="1" hidden="1" x14ac:dyDescent="0.25">
      <c r="E443" s="409"/>
      <c r="I443" s="410"/>
      <c r="J443" s="410"/>
      <c r="K443" s="411"/>
      <c r="L443" s="410"/>
      <c r="M443" s="411"/>
      <c r="N443" s="410"/>
      <c r="AZ443" s="412"/>
      <c r="BA443" s="412"/>
      <c r="BB443" s="412"/>
      <c r="BC443" s="412"/>
    </row>
    <row r="444" spans="5:55" s="17" customFormat="1" hidden="1" x14ac:dyDescent="0.25">
      <c r="E444" s="409"/>
      <c r="I444" s="410"/>
      <c r="J444" s="410"/>
      <c r="K444" s="411"/>
      <c r="L444" s="410"/>
      <c r="M444" s="411"/>
      <c r="N444" s="410"/>
      <c r="AZ444" s="412"/>
      <c r="BA444" s="412"/>
      <c r="BB444" s="412"/>
      <c r="BC444" s="412"/>
    </row>
    <row r="445" spans="5:55" s="17" customFormat="1" hidden="1" x14ac:dyDescent="0.25">
      <c r="E445" s="409"/>
      <c r="I445" s="410"/>
      <c r="J445" s="410"/>
      <c r="K445" s="411"/>
      <c r="L445" s="410"/>
      <c r="M445" s="411"/>
      <c r="N445" s="410"/>
      <c r="AZ445" s="412"/>
      <c r="BA445" s="412"/>
      <c r="BB445" s="412"/>
      <c r="BC445" s="412"/>
    </row>
    <row r="446" spans="5:55" s="17" customFormat="1" hidden="1" x14ac:dyDescent="0.25">
      <c r="E446" s="409"/>
      <c r="I446" s="410"/>
      <c r="J446" s="410"/>
      <c r="K446" s="411"/>
      <c r="L446" s="410"/>
      <c r="M446" s="411"/>
      <c r="N446" s="410"/>
      <c r="AZ446" s="412"/>
      <c r="BA446" s="412"/>
      <c r="BB446" s="412"/>
      <c r="BC446" s="412"/>
    </row>
    <row r="447" spans="5:55" s="17" customFormat="1" hidden="1" x14ac:dyDescent="0.25">
      <c r="E447" s="409"/>
      <c r="I447" s="410"/>
      <c r="J447" s="410"/>
      <c r="K447" s="411"/>
      <c r="L447" s="410"/>
      <c r="M447" s="411"/>
      <c r="N447" s="410"/>
      <c r="AZ447" s="412"/>
      <c r="BA447" s="412"/>
      <c r="BB447" s="412"/>
      <c r="BC447" s="412"/>
    </row>
    <row r="448" spans="5:55" s="17" customFormat="1" hidden="1" x14ac:dyDescent="0.25">
      <c r="E448" s="409"/>
      <c r="I448" s="410"/>
      <c r="J448" s="410"/>
      <c r="K448" s="411"/>
      <c r="L448" s="410"/>
      <c r="M448" s="411"/>
      <c r="N448" s="410"/>
      <c r="AZ448" s="412"/>
      <c r="BA448" s="412"/>
      <c r="BB448" s="412"/>
      <c r="BC448" s="412"/>
    </row>
    <row r="449" spans="5:55" s="17" customFormat="1" hidden="1" x14ac:dyDescent="0.25">
      <c r="E449" s="409"/>
      <c r="I449" s="410"/>
      <c r="J449" s="410"/>
      <c r="K449" s="411"/>
      <c r="L449" s="410"/>
      <c r="M449" s="411"/>
      <c r="N449" s="410"/>
      <c r="AZ449" s="412"/>
      <c r="BA449" s="412"/>
      <c r="BB449" s="412"/>
      <c r="BC449" s="412"/>
    </row>
    <row r="450" spans="5:55" s="17" customFormat="1" hidden="1" x14ac:dyDescent="0.25">
      <c r="E450" s="409"/>
      <c r="I450" s="410"/>
      <c r="J450" s="410"/>
      <c r="K450" s="411"/>
      <c r="L450" s="410"/>
      <c r="M450" s="411"/>
      <c r="N450" s="410"/>
      <c r="AZ450" s="412"/>
      <c r="BA450" s="412"/>
      <c r="BB450" s="412"/>
      <c r="BC450" s="412"/>
    </row>
    <row r="451" spans="5:55" s="17" customFormat="1" hidden="1" x14ac:dyDescent="0.25">
      <c r="E451" s="409"/>
      <c r="I451" s="410"/>
      <c r="J451" s="410"/>
      <c r="K451" s="411"/>
      <c r="L451" s="410"/>
      <c r="M451" s="411"/>
      <c r="N451" s="410"/>
      <c r="AZ451" s="412"/>
      <c r="BA451" s="412"/>
      <c r="BB451" s="412"/>
      <c r="BC451" s="412"/>
    </row>
    <row r="452" spans="5:55" s="17" customFormat="1" hidden="1" x14ac:dyDescent="0.25">
      <c r="E452" s="409"/>
      <c r="I452" s="410"/>
      <c r="J452" s="410"/>
      <c r="K452" s="411"/>
      <c r="L452" s="410"/>
      <c r="M452" s="411"/>
      <c r="N452" s="410"/>
      <c r="AZ452" s="412"/>
      <c r="BA452" s="412"/>
      <c r="BB452" s="412"/>
      <c r="BC452" s="412"/>
    </row>
    <row r="453" spans="5:55" s="17" customFormat="1" hidden="1" x14ac:dyDescent="0.25">
      <c r="E453" s="409"/>
      <c r="I453" s="410"/>
      <c r="J453" s="410"/>
      <c r="K453" s="411"/>
      <c r="L453" s="410"/>
      <c r="M453" s="411"/>
      <c r="N453" s="410"/>
      <c r="AZ453" s="412"/>
      <c r="BA453" s="412"/>
      <c r="BB453" s="412"/>
      <c r="BC453" s="412"/>
    </row>
    <row r="454" spans="5:55" s="17" customFormat="1" hidden="1" x14ac:dyDescent="0.25">
      <c r="E454" s="409"/>
      <c r="I454" s="410"/>
      <c r="J454" s="410"/>
      <c r="K454" s="411"/>
      <c r="L454" s="410"/>
      <c r="M454" s="411"/>
      <c r="N454" s="410"/>
      <c r="AZ454" s="412"/>
      <c r="BA454" s="412"/>
      <c r="BB454" s="412"/>
      <c r="BC454" s="412"/>
    </row>
    <row r="455" spans="5:55" s="17" customFormat="1" hidden="1" x14ac:dyDescent="0.25">
      <c r="E455" s="409"/>
      <c r="I455" s="410"/>
      <c r="J455" s="410"/>
      <c r="K455" s="411"/>
      <c r="L455" s="410"/>
      <c r="M455" s="411"/>
      <c r="N455" s="410"/>
      <c r="AZ455" s="412"/>
      <c r="BA455" s="412"/>
      <c r="BB455" s="412"/>
      <c r="BC455" s="412"/>
    </row>
    <row r="456" spans="5:55" s="17" customFormat="1" hidden="1" x14ac:dyDescent="0.25">
      <c r="E456" s="409"/>
      <c r="I456" s="410"/>
      <c r="J456" s="410"/>
      <c r="K456" s="411"/>
      <c r="L456" s="410"/>
      <c r="M456" s="411"/>
      <c r="N456" s="410"/>
      <c r="AZ456" s="412"/>
      <c r="BA456" s="412"/>
      <c r="BB456" s="412"/>
      <c r="BC456" s="412"/>
    </row>
    <row r="457" spans="5:55" s="17" customFormat="1" hidden="1" x14ac:dyDescent="0.25">
      <c r="E457" s="409"/>
      <c r="I457" s="410"/>
      <c r="J457" s="410"/>
      <c r="K457" s="411"/>
      <c r="L457" s="410"/>
      <c r="M457" s="411"/>
      <c r="N457" s="410"/>
      <c r="AZ457" s="412"/>
      <c r="BA457" s="412"/>
      <c r="BB457" s="412"/>
      <c r="BC457" s="412"/>
    </row>
    <row r="458" spans="5:55" s="17" customFormat="1" hidden="1" x14ac:dyDescent="0.25">
      <c r="E458" s="409"/>
      <c r="I458" s="410"/>
      <c r="J458" s="410"/>
      <c r="K458" s="411"/>
      <c r="L458" s="410"/>
      <c r="M458" s="411"/>
      <c r="N458" s="410"/>
      <c r="AZ458" s="412"/>
      <c r="BA458" s="412"/>
      <c r="BB458" s="412"/>
      <c r="BC458" s="412"/>
    </row>
    <row r="459" spans="5:55" s="17" customFormat="1" hidden="1" x14ac:dyDescent="0.25">
      <c r="E459" s="409"/>
      <c r="I459" s="410"/>
      <c r="J459" s="410"/>
      <c r="K459" s="411"/>
      <c r="L459" s="410"/>
      <c r="M459" s="411"/>
      <c r="N459" s="410"/>
      <c r="AZ459" s="412"/>
      <c r="BA459" s="412"/>
      <c r="BB459" s="412"/>
      <c r="BC459" s="412"/>
    </row>
    <row r="460" spans="5:55" s="17" customFormat="1" hidden="1" x14ac:dyDescent="0.25">
      <c r="E460" s="409"/>
      <c r="I460" s="410"/>
      <c r="J460" s="410"/>
      <c r="K460" s="411"/>
      <c r="L460" s="410"/>
      <c r="M460" s="411"/>
      <c r="N460" s="410"/>
      <c r="AZ460" s="412"/>
      <c r="BA460" s="412"/>
      <c r="BB460" s="412"/>
      <c r="BC460" s="412"/>
    </row>
    <row r="461" spans="5:55" s="17" customFormat="1" hidden="1" x14ac:dyDescent="0.25">
      <c r="E461" s="409"/>
      <c r="I461" s="410"/>
      <c r="J461" s="410"/>
      <c r="K461" s="411"/>
      <c r="L461" s="410"/>
      <c r="M461" s="411"/>
      <c r="N461" s="410"/>
      <c r="AZ461" s="412"/>
      <c r="BA461" s="412"/>
      <c r="BB461" s="412"/>
      <c r="BC461" s="412"/>
    </row>
    <row r="462" spans="5:55" s="17" customFormat="1" hidden="1" x14ac:dyDescent="0.25">
      <c r="E462" s="409"/>
      <c r="I462" s="410"/>
      <c r="J462" s="410"/>
      <c r="K462" s="411"/>
      <c r="L462" s="410"/>
      <c r="M462" s="411"/>
      <c r="N462" s="410"/>
      <c r="AZ462" s="412"/>
      <c r="BA462" s="412"/>
      <c r="BB462" s="412"/>
      <c r="BC462" s="412"/>
    </row>
    <row r="463" spans="5:55" s="17" customFormat="1" hidden="1" x14ac:dyDescent="0.25">
      <c r="E463" s="409"/>
      <c r="I463" s="410"/>
      <c r="J463" s="410"/>
      <c r="K463" s="411"/>
      <c r="L463" s="410"/>
      <c r="M463" s="411"/>
      <c r="N463" s="410"/>
      <c r="AZ463" s="412"/>
      <c r="BA463" s="412"/>
      <c r="BB463" s="412"/>
      <c r="BC463" s="412"/>
    </row>
    <row r="464" spans="5:55" s="17" customFormat="1" hidden="1" x14ac:dyDescent="0.25">
      <c r="E464" s="409"/>
      <c r="I464" s="410"/>
      <c r="J464" s="410"/>
      <c r="K464" s="411"/>
      <c r="L464" s="410"/>
      <c r="M464" s="411"/>
      <c r="N464" s="410"/>
      <c r="AZ464" s="412"/>
      <c r="BA464" s="412"/>
      <c r="BB464" s="412"/>
      <c r="BC464" s="412"/>
    </row>
    <row r="465" spans="5:55" s="17" customFormat="1" hidden="1" x14ac:dyDescent="0.25">
      <c r="E465" s="409"/>
      <c r="I465" s="410"/>
      <c r="J465" s="410"/>
      <c r="K465" s="411"/>
      <c r="L465" s="410"/>
      <c r="M465" s="411"/>
      <c r="N465" s="410"/>
      <c r="AZ465" s="412"/>
      <c r="BA465" s="412"/>
      <c r="BB465" s="412"/>
      <c r="BC465" s="412"/>
    </row>
    <row r="466" spans="5:55" s="17" customFormat="1" hidden="1" x14ac:dyDescent="0.25">
      <c r="E466" s="409"/>
      <c r="I466" s="410"/>
      <c r="J466" s="410"/>
      <c r="K466" s="411"/>
      <c r="L466" s="410"/>
      <c r="M466" s="411"/>
      <c r="N466" s="410"/>
      <c r="AZ466" s="412"/>
      <c r="BA466" s="412"/>
      <c r="BB466" s="412"/>
      <c r="BC466" s="412"/>
    </row>
    <row r="467" spans="5:55" s="17" customFormat="1" hidden="1" x14ac:dyDescent="0.25">
      <c r="E467" s="409"/>
      <c r="I467" s="410"/>
      <c r="J467" s="410"/>
      <c r="K467" s="411"/>
      <c r="L467" s="410"/>
      <c r="M467" s="411"/>
      <c r="N467" s="410"/>
      <c r="AZ467" s="412"/>
      <c r="BA467" s="412"/>
      <c r="BB467" s="412"/>
      <c r="BC467" s="412"/>
    </row>
    <row r="468" spans="5:55" s="17" customFormat="1" hidden="1" x14ac:dyDescent="0.25">
      <c r="E468" s="409"/>
      <c r="I468" s="410"/>
      <c r="J468" s="410"/>
      <c r="K468" s="411"/>
      <c r="L468" s="410"/>
      <c r="M468" s="411"/>
      <c r="N468" s="410"/>
      <c r="AZ468" s="412"/>
      <c r="BA468" s="412"/>
      <c r="BB468" s="412"/>
      <c r="BC468" s="412"/>
    </row>
    <row r="469" spans="5:55" s="17" customFormat="1" hidden="1" x14ac:dyDescent="0.25">
      <c r="E469" s="409"/>
      <c r="I469" s="410"/>
      <c r="J469" s="410"/>
      <c r="K469" s="411"/>
      <c r="L469" s="410"/>
      <c r="M469" s="411"/>
      <c r="N469" s="410"/>
      <c r="AZ469" s="412"/>
      <c r="BA469" s="412"/>
      <c r="BB469" s="412"/>
      <c r="BC469" s="412"/>
    </row>
    <row r="470" spans="5:55" s="17" customFormat="1" hidden="1" x14ac:dyDescent="0.25">
      <c r="E470" s="409"/>
      <c r="I470" s="410"/>
      <c r="J470" s="410"/>
      <c r="K470" s="411"/>
      <c r="L470" s="410"/>
      <c r="M470" s="411"/>
      <c r="N470" s="410"/>
      <c r="AZ470" s="412"/>
      <c r="BA470" s="412"/>
      <c r="BB470" s="412"/>
      <c r="BC470" s="412"/>
    </row>
    <row r="471" spans="5:55" s="17" customFormat="1" hidden="1" x14ac:dyDescent="0.25">
      <c r="E471" s="409"/>
      <c r="I471" s="410"/>
      <c r="J471" s="410"/>
      <c r="K471" s="411"/>
      <c r="L471" s="410"/>
      <c r="M471" s="411"/>
      <c r="N471" s="410"/>
      <c r="AZ471" s="412"/>
      <c r="BA471" s="412"/>
      <c r="BB471" s="412"/>
      <c r="BC471" s="412"/>
    </row>
    <row r="472" spans="5:55" s="17" customFormat="1" hidden="1" x14ac:dyDescent="0.25">
      <c r="E472" s="409"/>
      <c r="I472" s="410"/>
      <c r="J472" s="410"/>
      <c r="K472" s="411"/>
      <c r="L472" s="410"/>
      <c r="M472" s="411"/>
      <c r="N472" s="410"/>
      <c r="AZ472" s="412"/>
      <c r="BA472" s="412"/>
      <c r="BB472" s="412"/>
      <c r="BC472" s="412"/>
    </row>
    <row r="473" spans="5:55" s="17" customFormat="1" hidden="1" x14ac:dyDescent="0.25">
      <c r="E473" s="409"/>
      <c r="I473" s="410"/>
      <c r="J473" s="410"/>
      <c r="K473" s="411"/>
      <c r="L473" s="410"/>
      <c r="M473" s="411"/>
      <c r="N473" s="410"/>
      <c r="AZ473" s="412"/>
      <c r="BA473" s="412"/>
      <c r="BB473" s="412"/>
      <c r="BC473" s="412"/>
    </row>
    <row r="474" spans="5:55" s="17" customFormat="1" hidden="1" x14ac:dyDescent="0.25">
      <c r="E474" s="409"/>
      <c r="I474" s="410"/>
      <c r="J474" s="410"/>
      <c r="K474" s="411"/>
      <c r="L474" s="410"/>
      <c r="M474" s="411"/>
      <c r="N474" s="410"/>
      <c r="AZ474" s="412"/>
      <c r="BA474" s="412"/>
      <c r="BB474" s="412"/>
      <c r="BC474" s="412"/>
    </row>
    <row r="475" spans="5:55" s="17" customFormat="1" hidden="1" x14ac:dyDescent="0.25">
      <c r="E475" s="409"/>
      <c r="I475" s="410"/>
      <c r="J475" s="410"/>
      <c r="K475" s="411"/>
      <c r="L475" s="410"/>
      <c r="M475" s="411"/>
      <c r="N475" s="410"/>
      <c r="AZ475" s="412"/>
      <c r="BA475" s="412"/>
      <c r="BB475" s="412"/>
      <c r="BC475" s="412"/>
    </row>
    <row r="476" spans="5:55" s="17" customFormat="1" hidden="1" x14ac:dyDescent="0.25">
      <c r="E476" s="409"/>
      <c r="I476" s="410"/>
      <c r="J476" s="410"/>
      <c r="K476" s="411"/>
      <c r="L476" s="410"/>
      <c r="M476" s="411"/>
      <c r="N476" s="410"/>
      <c r="AZ476" s="412"/>
      <c r="BA476" s="412"/>
      <c r="BB476" s="412"/>
      <c r="BC476" s="412"/>
    </row>
    <row r="477" spans="5:55" s="17" customFormat="1" hidden="1" x14ac:dyDescent="0.25">
      <c r="E477" s="409"/>
      <c r="I477" s="410"/>
      <c r="J477" s="410"/>
      <c r="K477" s="411"/>
      <c r="L477" s="410"/>
      <c r="M477" s="411"/>
      <c r="N477" s="410"/>
      <c r="AZ477" s="412"/>
      <c r="BA477" s="412"/>
      <c r="BB477" s="412"/>
      <c r="BC477" s="412"/>
    </row>
    <row r="478" spans="5:55" s="17" customFormat="1" hidden="1" x14ac:dyDescent="0.25">
      <c r="E478" s="409"/>
      <c r="I478" s="410"/>
      <c r="J478" s="410"/>
      <c r="K478" s="411"/>
      <c r="L478" s="410"/>
      <c r="M478" s="411"/>
      <c r="N478" s="410"/>
      <c r="AZ478" s="412"/>
      <c r="BA478" s="412"/>
      <c r="BB478" s="412"/>
      <c r="BC478" s="412"/>
    </row>
    <row r="479" spans="5:55" s="17" customFormat="1" hidden="1" x14ac:dyDescent="0.25">
      <c r="E479" s="409"/>
      <c r="I479" s="410"/>
      <c r="J479" s="410"/>
      <c r="K479" s="411"/>
      <c r="L479" s="410"/>
      <c r="M479" s="411"/>
      <c r="N479" s="410"/>
      <c r="AZ479" s="412"/>
      <c r="BA479" s="412"/>
      <c r="BB479" s="412"/>
      <c r="BC479" s="412"/>
    </row>
    <row r="480" spans="5:55" s="17" customFormat="1" hidden="1" x14ac:dyDescent="0.25">
      <c r="E480" s="409"/>
      <c r="I480" s="410"/>
      <c r="J480" s="410"/>
      <c r="K480" s="411"/>
      <c r="L480" s="410"/>
      <c r="M480" s="411"/>
      <c r="N480" s="410"/>
      <c r="AZ480" s="412"/>
      <c r="BA480" s="412"/>
      <c r="BB480" s="412"/>
      <c r="BC480" s="412"/>
    </row>
    <row r="481" spans="5:55" s="17" customFormat="1" hidden="1" x14ac:dyDescent="0.25">
      <c r="E481" s="409"/>
      <c r="I481" s="410"/>
      <c r="J481" s="410"/>
      <c r="K481" s="411"/>
      <c r="L481" s="410"/>
      <c r="M481" s="411"/>
      <c r="N481" s="410"/>
      <c r="AZ481" s="412"/>
      <c r="BA481" s="412"/>
      <c r="BB481" s="412"/>
      <c r="BC481" s="412"/>
    </row>
    <row r="482" spans="5:55" s="17" customFormat="1" hidden="1" x14ac:dyDescent="0.25">
      <c r="E482" s="409"/>
      <c r="I482" s="410"/>
      <c r="J482" s="410"/>
      <c r="K482" s="411"/>
      <c r="L482" s="410"/>
      <c r="M482" s="411"/>
      <c r="N482" s="410"/>
      <c r="AZ482" s="412"/>
      <c r="BA482" s="412"/>
      <c r="BB482" s="412"/>
      <c r="BC482" s="412"/>
    </row>
    <row r="483" spans="5:55" s="17" customFormat="1" hidden="1" x14ac:dyDescent="0.25">
      <c r="E483" s="409"/>
      <c r="I483" s="410"/>
      <c r="J483" s="410"/>
      <c r="K483" s="411"/>
      <c r="L483" s="410"/>
      <c r="M483" s="411"/>
      <c r="N483" s="410"/>
      <c r="AZ483" s="412"/>
      <c r="BA483" s="412"/>
      <c r="BB483" s="412"/>
      <c r="BC483" s="412"/>
    </row>
    <row r="484" spans="5:55" s="17" customFormat="1" hidden="1" x14ac:dyDescent="0.25">
      <c r="E484" s="409"/>
      <c r="I484" s="410"/>
      <c r="J484" s="410"/>
      <c r="K484" s="411"/>
      <c r="L484" s="410"/>
      <c r="M484" s="411"/>
      <c r="N484" s="410"/>
      <c r="AZ484" s="412"/>
      <c r="BA484" s="412"/>
      <c r="BB484" s="412"/>
      <c r="BC484" s="412"/>
    </row>
    <row r="485" spans="5:55" s="17" customFormat="1" hidden="1" x14ac:dyDescent="0.25">
      <c r="E485" s="409"/>
      <c r="I485" s="410"/>
      <c r="J485" s="410"/>
      <c r="K485" s="411"/>
      <c r="L485" s="410"/>
      <c r="M485" s="411"/>
      <c r="N485" s="410"/>
      <c r="AZ485" s="412"/>
      <c r="BA485" s="412"/>
      <c r="BB485" s="412"/>
      <c r="BC485" s="412"/>
    </row>
    <row r="486" spans="5:55" s="17" customFormat="1" hidden="1" x14ac:dyDescent="0.25">
      <c r="E486" s="409"/>
      <c r="I486" s="410"/>
      <c r="J486" s="410"/>
      <c r="K486" s="411"/>
      <c r="L486" s="410"/>
      <c r="M486" s="411"/>
      <c r="N486" s="410"/>
      <c r="AZ486" s="412"/>
      <c r="BA486" s="412"/>
      <c r="BB486" s="412"/>
      <c r="BC486" s="412"/>
    </row>
    <row r="487" spans="5:55" s="17" customFormat="1" hidden="1" x14ac:dyDescent="0.25">
      <c r="E487" s="409"/>
      <c r="I487" s="410"/>
      <c r="J487" s="410"/>
      <c r="K487" s="411"/>
      <c r="L487" s="410"/>
      <c r="M487" s="411"/>
      <c r="N487" s="410"/>
      <c r="AZ487" s="412"/>
      <c r="BA487" s="412"/>
      <c r="BB487" s="412"/>
      <c r="BC487" s="412"/>
    </row>
    <row r="488" spans="5:55" s="17" customFormat="1" hidden="1" x14ac:dyDescent="0.25">
      <c r="E488" s="409"/>
      <c r="I488" s="410"/>
      <c r="J488" s="410"/>
      <c r="K488" s="411"/>
      <c r="L488" s="410"/>
      <c r="M488" s="411"/>
      <c r="N488" s="410"/>
      <c r="AZ488" s="412"/>
      <c r="BA488" s="412"/>
      <c r="BB488" s="412"/>
      <c r="BC488" s="412"/>
    </row>
    <row r="489" spans="5:55" s="17" customFormat="1" hidden="1" x14ac:dyDescent="0.25">
      <c r="E489" s="409"/>
      <c r="I489" s="410"/>
      <c r="J489" s="410"/>
      <c r="K489" s="411"/>
      <c r="L489" s="410"/>
      <c r="M489" s="411"/>
      <c r="N489" s="410"/>
      <c r="AZ489" s="412"/>
      <c r="BA489" s="412"/>
      <c r="BB489" s="412"/>
      <c r="BC489" s="412"/>
    </row>
    <row r="490" spans="5:55" s="17" customFormat="1" hidden="1" x14ac:dyDescent="0.25">
      <c r="E490" s="409"/>
      <c r="I490" s="410"/>
      <c r="J490" s="410"/>
      <c r="K490" s="411"/>
      <c r="L490" s="410"/>
      <c r="M490" s="411"/>
      <c r="N490" s="410"/>
      <c r="AZ490" s="412"/>
      <c r="BA490" s="412"/>
      <c r="BB490" s="412"/>
      <c r="BC490" s="412"/>
    </row>
    <row r="491" spans="5:55" s="17" customFormat="1" hidden="1" x14ac:dyDescent="0.25">
      <c r="E491" s="409"/>
      <c r="I491" s="410"/>
      <c r="J491" s="410"/>
      <c r="K491" s="411"/>
      <c r="L491" s="410"/>
      <c r="M491" s="411"/>
      <c r="N491" s="410"/>
      <c r="AZ491" s="412"/>
      <c r="BA491" s="412"/>
      <c r="BB491" s="412"/>
      <c r="BC491" s="412"/>
    </row>
    <row r="492" spans="5:55" s="17" customFormat="1" hidden="1" x14ac:dyDescent="0.25">
      <c r="E492" s="409"/>
      <c r="I492" s="410"/>
      <c r="J492" s="410"/>
      <c r="K492" s="411"/>
      <c r="L492" s="410"/>
      <c r="M492" s="411"/>
      <c r="N492" s="410"/>
      <c r="AZ492" s="412"/>
      <c r="BA492" s="412"/>
      <c r="BB492" s="412"/>
      <c r="BC492" s="412"/>
    </row>
    <row r="493" spans="5:55" s="17" customFormat="1" hidden="1" x14ac:dyDescent="0.25">
      <c r="E493" s="409"/>
      <c r="I493" s="410"/>
      <c r="J493" s="410"/>
      <c r="K493" s="411"/>
      <c r="L493" s="410"/>
      <c r="M493" s="411"/>
      <c r="N493" s="410"/>
      <c r="AZ493" s="412"/>
      <c r="BA493" s="412"/>
      <c r="BB493" s="412"/>
      <c r="BC493" s="412"/>
    </row>
    <row r="494" spans="5:55" s="17" customFormat="1" hidden="1" x14ac:dyDescent="0.25">
      <c r="E494" s="409"/>
      <c r="I494" s="410"/>
      <c r="J494" s="410"/>
      <c r="K494" s="411"/>
      <c r="L494" s="410"/>
      <c r="M494" s="411"/>
      <c r="N494" s="410"/>
      <c r="AZ494" s="412"/>
      <c r="BA494" s="412"/>
      <c r="BB494" s="412"/>
      <c r="BC494" s="412"/>
    </row>
    <row r="495" spans="5:55" s="17" customFormat="1" hidden="1" x14ac:dyDescent="0.25">
      <c r="E495" s="409"/>
      <c r="I495" s="410"/>
      <c r="J495" s="410"/>
      <c r="K495" s="411"/>
      <c r="L495" s="410"/>
      <c r="M495" s="411"/>
      <c r="N495" s="410"/>
      <c r="AZ495" s="412"/>
      <c r="BA495" s="412"/>
      <c r="BB495" s="412"/>
      <c r="BC495" s="412"/>
    </row>
    <row r="496" spans="5:55" s="17" customFormat="1" hidden="1" x14ac:dyDescent="0.25">
      <c r="E496" s="409"/>
      <c r="I496" s="410"/>
      <c r="J496" s="410"/>
      <c r="K496" s="411"/>
      <c r="L496" s="410"/>
      <c r="M496" s="411"/>
      <c r="N496" s="410"/>
      <c r="AZ496" s="412"/>
      <c r="BA496" s="412"/>
      <c r="BB496" s="412"/>
      <c r="BC496" s="412"/>
    </row>
    <row r="497" spans="5:55" s="17" customFormat="1" hidden="1" x14ac:dyDescent="0.25">
      <c r="E497" s="409"/>
      <c r="I497" s="410"/>
      <c r="J497" s="410"/>
      <c r="K497" s="411"/>
      <c r="L497" s="410"/>
      <c r="M497" s="411"/>
      <c r="N497" s="410"/>
      <c r="AZ497" s="412"/>
      <c r="BA497" s="412"/>
      <c r="BB497" s="412"/>
      <c r="BC497" s="412"/>
    </row>
    <row r="498" spans="5:55" s="17" customFormat="1" hidden="1" x14ac:dyDescent="0.25">
      <c r="E498" s="409"/>
      <c r="I498" s="410"/>
      <c r="J498" s="410"/>
      <c r="K498" s="411"/>
      <c r="L498" s="410"/>
      <c r="M498" s="411"/>
      <c r="N498" s="410"/>
      <c r="AZ498" s="412"/>
      <c r="BA498" s="412"/>
      <c r="BB498" s="412"/>
      <c r="BC498" s="412"/>
    </row>
    <row r="499" spans="5:55" s="17" customFormat="1" hidden="1" x14ac:dyDescent="0.25">
      <c r="E499" s="409"/>
      <c r="I499" s="410"/>
      <c r="J499" s="410"/>
      <c r="K499" s="411"/>
      <c r="L499" s="410"/>
      <c r="M499" s="411"/>
      <c r="N499" s="410"/>
      <c r="AZ499" s="412"/>
      <c r="BA499" s="412"/>
      <c r="BB499" s="412"/>
      <c r="BC499" s="412"/>
    </row>
    <row r="500" spans="5:55" s="17" customFormat="1" hidden="1" x14ac:dyDescent="0.25">
      <c r="E500" s="409"/>
      <c r="I500" s="410"/>
      <c r="J500" s="410"/>
      <c r="K500" s="411"/>
      <c r="L500" s="410"/>
      <c r="M500" s="411"/>
      <c r="N500" s="410"/>
      <c r="AZ500" s="412"/>
      <c r="BA500" s="412"/>
      <c r="BB500" s="412"/>
      <c r="BC500" s="412"/>
    </row>
    <row r="501" spans="5:55" s="17" customFormat="1" hidden="1" x14ac:dyDescent="0.25">
      <c r="E501" s="409"/>
      <c r="I501" s="410"/>
      <c r="J501" s="410"/>
      <c r="K501" s="411"/>
      <c r="L501" s="410"/>
      <c r="M501" s="411"/>
      <c r="N501" s="410"/>
      <c r="AZ501" s="412"/>
      <c r="BA501" s="412"/>
      <c r="BB501" s="412"/>
      <c r="BC501" s="412"/>
    </row>
    <row r="502" spans="5:55" s="17" customFormat="1" hidden="1" x14ac:dyDescent="0.25">
      <c r="E502" s="409"/>
      <c r="I502" s="410"/>
      <c r="J502" s="410"/>
      <c r="K502" s="411"/>
      <c r="L502" s="410"/>
      <c r="M502" s="411"/>
      <c r="N502" s="410"/>
      <c r="AZ502" s="412"/>
      <c r="BA502" s="412"/>
      <c r="BB502" s="412"/>
      <c r="BC502" s="412"/>
    </row>
    <row r="503" spans="5:55" s="17" customFormat="1" hidden="1" x14ac:dyDescent="0.25">
      <c r="E503" s="409"/>
      <c r="I503" s="410"/>
      <c r="J503" s="410"/>
      <c r="K503" s="411"/>
      <c r="L503" s="410"/>
      <c r="M503" s="411"/>
      <c r="N503" s="410"/>
      <c r="AZ503" s="412"/>
      <c r="BA503" s="412"/>
      <c r="BB503" s="412"/>
      <c r="BC503" s="412"/>
    </row>
    <row r="504" spans="5:55" s="17" customFormat="1" hidden="1" x14ac:dyDescent="0.25">
      <c r="E504" s="409"/>
      <c r="I504" s="410"/>
      <c r="J504" s="410"/>
      <c r="K504" s="411"/>
      <c r="L504" s="410"/>
      <c r="M504" s="411"/>
      <c r="N504" s="410"/>
      <c r="AZ504" s="412"/>
      <c r="BA504" s="412"/>
      <c r="BB504" s="412"/>
      <c r="BC504" s="412"/>
    </row>
    <row r="505" spans="5:55" s="17" customFormat="1" hidden="1" x14ac:dyDescent="0.25">
      <c r="E505" s="409"/>
      <c r="I505" s="410"/>
      <c r="J505" s="410"/>
      <c r="K505" s="411"/>
      <c r="L505" s="410"/>
      <c r="M505" s="411"/>
      <c r="N505" s="410"/>
      <c r="AZ505" s="412"/>
      <c r="BA505" s="412"/>
      <c r="BB505" s="412"/>
      <c r="BC505" s="412"/>
    </row>
    <row r="506" spans="5:55" s="17" customFormat="1" hidden="1" x14ac:dyDescent="0.25">
      <c r="E506" s="409"/>
      <c r="I506" s="410"/>
      <c r="J506" s="410"/>
      <c r="K506" s="411"/>
      <c r="L506" s="410"/>
      <c r="M506" s="411"/>
      <c r="N506" s="410"/>
      <c r="AZ506" s="412"/>
      <c r="BA506" s="412"/>
      <c r="BB506" s="412"/>
      <c r="BC506" s="412"/>
    </row>
    <row r="507" spans="5:55" s="17" customFormat="1" hidden="1" x14ac:dyDescent="0.25">
      <c r="E507" s="409"/>
      <c r="I507" s="410"/>
      <c r="J507" s="410"/>
      <c r="K507" s="411"/>
      <c r="L507" s="410"/>
      <c r="M507" s="411"/>
      <c r="N507" s="410"/>
      <c r="AZ507" s="412"/>
      <c r="BA507" s="412"/>
      <c r="BB507" s="412"/>
      <c r="BC507" s="412"/>
    </row>
    <row r="508" spans="5:55" s="17" customFormat="1" hidden="1" x14ac:dyDescent="0.25">
      <c r="E508" s="409"/>
      <c r="I508" s="410"/>
      <c r="J508" s="410"/>
      <c r="K508" s="411"/>
      <c r="L508" s="410"/>
      <c r="M508" s="411"/>
      <c r="N508" s="410"/>
      <c r="AZ508" s="412"/>
      <c r="BA508" s="412"/>
      <c r="BB508" s="412"/>
      <c r="BC508" s="412"/>
    </row>
    <row r="509" spans="5:55" s="17" customFormat="1" hidden="1" x14ac:dyDescent="0.25">
      <c r="E509" s="409"/>
      <c r="I509" s="410"/>
      <c r="J509" s="410"/>
      <c r="K509" s="411"/>
      <c r="L509" s="410"/>
      <c r="M509" s="411"/>
      <c r="N509" s="410"/>
      <c r="AZ509" s="412"/>
      <c r="BA509" s="412"/>
      <c r="BB509" s="412"/>
      <c r="BC509" s="412"/>
    </row>
    <row r="510" spans="5:55" s="17" customFormat="1" hidden="1" x14ac:dyDescent="0.25">
      <c r="E510" s="409"/>
      <c r="I510" s="410"/>
      <c r="J510" s="410"/>
      <c r="K510" s="411"/>
      <c r="L510" s="410"/>
      <c r="M510" s="411"/>
      <c r="N510" s="410"/>
      <c r="AZ510" s="412"/>
      <c r="BA510" s="412"/>
      <c r="BB510" s="412"/>
      <c r="BC510" s="412"/>
    </row>
    <row r="511" spans="5:55" s="17" customFormat="1" hidden="1" x14ac:dyDescent="0.25">
      <c r="E511" s="409"/>
      <c r="I511" s="410"/>
      <c r="J511" s="410"/>
      <c r="K511" s="411"/>
      <c r="L511" s="410"/>
      <c r="M511" s="411"/>
      <c r="N511" s="410"/>
      <c r="AZ511" s="412"/>
      <c r="BA511" s="412"/>
      <c r="BB511" s="412"/>
      <c r="BC511" s="412"/>
    </row>
    <row r="512" spans="5:55" s="17" customFormat="1" hidden="1" x14ac:dyDescent="0.25">
      <c r="E512" s="409"/>
      <c r="I512" s="410"/>
      <c r="J512" s="410"/>
      <c r="K512" s="411"/>
      <c r="L512" s="410"/>
      <c r="M512" s="411"/>
      <c r="N512" s="410"/>
      <c r="AZ512" s="412"/>
      <c r="BA512" s="412"/>
      <c r="BB512" s="412"/>
      <c r="BC512" s="412"/>
    </row>
    <row r="513" spans="5:55" s="17" customFormat="1" hidden="1" x14ac:dyDescent="0.25">
      <c r="E513" s="409"/>
      <c r="I513" s="410"/>
      <c r="J513" s="410"/>
      <c r="K513" s="411"/>
      <c r="L513" s="410"/>
      <c r="M513" s="411"/>
      <c r="N513" s="410"/>
      <c r="AZ513" s="412"/>
      <c r="BA513" s="412"/>
      <c r="BB513" s="412"/>
      <c r="BC513" s="412"/>
    </row>
    <row r="514" spans="5:55" s="17" customFormat="1" hidden="1" x14ac:dyDescent="0.25">
      <c r="E514" s="409"/>
      <c r="I514" s="410"/>
      <c r="J514" s="410"/>
      <c r="K514" s="411"/>
      <c r="L514" s="410"/>
      <c r="M514" s="411"/>
      <c r="N514" s="410"/>
      <c r="AZ514" s="412"/>
      <c r="BA514" s="412"/>
      <c r="BB514" s="412"/>
      <c r="BC514" s="412"/>
    </row>
    <row r="515" spans="5:55" s="17" customFormat="1" hidden="1" x14ac:dyDescent="0.25">
      <c r="E515" s="409"/>
      <c r="I515" s="410"/>
      <c r="J515" s="410"/>
      <c r="K515" s="411"/>
      <c r="L515" s="410"/>
      <c r="M515" s="411"/>
      <c r="N515" s="410"/>
      <c r="AZ515" s="412"/>
      <c r="BA515" s="412"/>
      <c r="BB515" s="412"/>
      <c r="BC515" s="412"/>
    </row>
    <row r="516" spans="5:55" s="17" customFormat="1" hidden="1" x14ac:dyDescent="0.25">
      <c r="E516" s="409"/>
      <c r="I516" s="410"/>
      <c r="J516" s="410"/>
      <c r="K516" s="411"/>
      <c r="L516" s="410"/>
      <c r="M516" s="411"/>
      <c r="N516" s="410"/>
      <c r="AZ516" s="412"/>
      <c r="BA516" s="412"/>
      <c r="BB516" s="412"/>
      <c r="BC516" s="412"/>
    </row>
    <row r="517" spans="5:55" s="17" customFormat="1" hidden="1" x14ac:dyDescent="0.25">
      <c r="E517" s="409"/>
      <c r="I517" s="410"/>
      <c r="J517" s="410"/>
      <c r="K517" s="411"/>
      <c r="L517" s="410"/>
      <c r="M517" s="411"/>
      <c r="N517" s="410"/>
      <c r="AZ517" s="412"/>
      <c r="BA517" s="412"/>
      <c r="BB517" s="412"/>
      <c r="BC517" s="412"/>
    </row>
    <row r="518" spans="5:55" s="17" customFormat="1" hidden="1" x14ac:dyDescent="0.25">
      <c r="E518" s="409"/>
      <c r="I518" s="410"/>
      <c r="J518" s="410"/>
      <c r="K518" s="411"/>
      <c r="L518" s="410"/>
      <c r="M518" s="411"/>
      <c r="N518" s="410"/>
      <c r="AZ518" s="412"/>
      <c r="BA518" s="412"/>
      <c r="BB518" s="412"/>
      <c r="BC518" s="412"/>
    </row>
    <row r="519" spans="5:55" s="17" customFormat="1" hidden="1" x14ac:dyDescent="0.25">
      <c r="E519" s="409"/>
      <c r="I519" s="410"/>
      <c r="J519" s="410"/>
      <c r="K519" s="411"/>
      <c r="L519" s="410"/>
      <c r="M519" s="411"/>
      <c r="N519" s="410"/>
      <c r="AZ519" s="412"/>
      <c r="BA519" s="412"/>
      <c r="BB519" s="412"/>
      <c r="BC519" s="412"/>
    </row>
    <row r="520" spans="5:55" s="17" customFormat="1" hidden="1" x14ac:dyDescent="0.25">
      <c r="E520" s="409"/>
      <c r="I520" s="410"/>
      <c r="J520" s="410"/>
      <c r="K520" s="411"/>
      <c r="L520" s="410"/>
      <c r="M520" s="411"/>
      <c r="N520" s="410"/>
      <c r="AZ520" s="412"/>
      <c r="BA520" s="412"/>
      <c r="BB520" s="412"/>
      <c r="BC520" s="412"/>
    </row>
    <row r="521" spans="5:55" s="17" customFormat="1" hidden="1" x14ac:dyDescent="0.25">
      <c r="E521" s="409"/>
      <c r="I521" s="410"/>
      <c r="J521" s="410"/>
      <c r="K521" s="411"/>
      <c r="L521" s="410"/>
      <c r="M521" s="411"/>
      <c r="N521" s="410"/>
      <c r="AZ521" s="412"/>
      <c r="BA521" s="412"/>
      <c r="BB521" s="412"/>
      <c r="BC521" s="412"/>
    </row>
    <row r="522" spans="5:55" s="17" customFormat="1" hidden="1" x14ac:dyDescent="0.25">
      <c r="E522" s="409"/>
      <c r="I522" s="410"/>
      <c r="J522" s="410"/>
      <c r="K522" s="411"/>
      <c r="L522" s="410"/>
      <c r="M522" s="411"/>
      <c r="N522" s="410"/>
      <c r="AZ522" s="412"/>
      <c r="BA522" s="412"/>
      <c r="BB522" s="412"/>
      <c r="BC522" s="412"/>
    </row>
    <row r="523" spans="5:55" s="17" customFormat="1" hidden="1" x14ac:dyDescent="0.25">
      <c r="E523" s="409"/>
      <c r="I523" s="410"/>
      <c r="J523" s="410"/>
      <c r="K523" s="411"/>
      <c r="L523" s="410"/>
      <c r="M523" s="411"/>
      <c r="N523" s="410"/>
      <c r="AZ523" s="412"/>
      <c r="BA523" s="412"/>
      <c r="BB523" s="412"/>
      <c r="BC523" s="412"/>
    </row>
    <row r="524" spans="5:55" s="17" customFormat="1" hidden="1" x14ac:dyDescent="0.25">
      <c r="E524" s="409"/>
      <c r="I524" s="410"/>
      <c r="J524" s="410"/>
      <c r="K524" s="411"/>
      <c r="L524" s="410"/>
      <c r="M524" s="411"/>
      <c r="N524" s="410"/>
      <c r="AZ524" s="412"/>
      <c r="BA524" s="412"/>
      <c r="BB524" s="412"/>
      <c r="BC524" s="412"/>
    </row>
    <row r="525" spans="5:55" s="17" customFormat="1" hidden="1" x14ac:dyDescent="0.25">
      <c r="E525" s="409"/>
      <c r="I525" s="410"/>
      <c r="J525" s="410"/>
      <c r="K525" s="411"/>
      <c r="L525" s="410"/>
      <c r="M525" s="411"/>
      <c r="N525" s="410"/>
      <c r="AZ525" s="412"/>
      <c r="BA525" s="412"/>
      <c r="BB525" s="412"/>
      <c r="BC525" s="412"/>
    </row>
    <row r="526" spans="5:55" s="17" customFormat="1" hidden="1" x14ac:dyDescent="0.25">
      <c r="E526" s="409"/>
      <c r="I526" s="410"/>
      <c r="J526" s="410"/>
      <c r="K526" s="411"/>
      <c r="L526" s="410"/>
      <c r="M526" s="411"/>
      <c r="N526" s="410"/>
      <c r="AZ526" s="412"/>
      <c r="BA526" s="412"/>
      <c r="BB526" s="412"/>
      <c r="BC526" s="412"/>
    </row>
    <row r="527" spans="5:55" s="17" customFormat="1" hidden="1" x14ac:dyDescent="0.25">
      <c r="E527" s="409"/>
      <c r="I527" s="410"/>
      <c r="J527" s="410"/>
      <c r="K527" s="411"/>
      <c r="L527" s="410"/>
      <c r="M527" s="411"/>
      <c r="N527" s="410"/>
      <c r="AZ527" s="412"/>
      <c r="BA527" s="412"/>
      <c r="BB527" s="412"/>
      <c r="BC527" s="412"/>
    </row>
    <row r="528" spans="5:55" s="17" customFormat="1" hidden="1" x14ac:dyDescent="0.25">
      <c r="E528" s="409"/>
      <c r="I528" s="410"/>
      <c r="J528" s="410"/>
      <c r="K528" s="411"/>
      <c r="L528" s="410"/>
      <c r="M528" s="411"/>
      <c r="N528" s="410"/>
      <c r="AZ528" s="412"/>
      <c r="BA528" s="412"/>
      <c r="BB528" s="412"/>
      <c r="BC528" s="412"/>
    </row>
    <row r="529" spans="5:55" s="17" customFormat="1" hidden="1" x14ac:dyDescent="0.25">
      <c r="E529" s="409"/>
      <c r="I529" s="410"/>
      <c r="J529" s="410"/>
      <c r="K529" s="411"/>
      <c r="L529" s="410"/>
      <c r="M529" s="411"/>
      <c r="N529" s="410"/>
      <c r="AZ529" s="412"/>
      <c r="BA529" s="412"/>
      <c r="BB529" s="412"/>
      <c r="BC529" s="412"/>
    </row>
    <row r="530" spans="5:55" s="17" customFormat="1" hidden="1" x14ac:dyDescent="0.25">
      <c r="E530" s="409"/>
      <c r="I530" s="410"/>
      <c r="J530" s="410"/>
      <c r="K530" s="411"/>
      <c r="L530" s="410"/>
      <c r="M530" s="411"/>
      <c r="N530" s="410"/>
      <c r="AZ530" s="412"/>
      <c r="BA530" s="412"/>
      <c r="BB530" s="412"/>
      <c r="BC530" s="412"/>
    </row>
    <row r="531" spans="5:55" s="17" customFormat="1" hidden="1" x14ac:dyDescent="0.25">
      <c r="E531" s="409"/>
      <c r="I531" s="410"/>
      <c r="J531" s="410"/>
      <c r="K531" s="411"/>
      <c r="L531" s="410"/>
      <c r="M531" s="411"/>
      <c r="N531" s="410"/>
      <c r="AZ531" s="412"/>
      <c r="BA531" s="412"/>
      <c r="BB531" s="412"/>
      <c r="BC531" s="412"/>
    </row>
    <row r="532" spans="5:55" s="17" customFormat="1" hidden="1" x14ac:dyDescent="0.25">
      <c r="E532" s="409"/>
      <c r="I532" s="410"/>
      <c r="J532" s="410"/>
      <c r="K532" s="411"/>
      <c r="L532" s="410"/>
      <c r="M532" s="411"/>
      <c r="N532" s="410"/>
      <c r="AZ532" s="412"/>
      <c r="BA532" s="412"/>
      <c r="BB532" s="412"/>
      <c r="BC532" s="412"/>
    </row>
    <row r="533" spans="5:55" s="17" customFormat="1" hidden="1" x14ac:dyDescent="0.25">
      <c r="E533" s="409"/>
      <c r="I533" s="410"/>
      <c r="J533" s="410"/>
      <c r="K533" s="411"/>
      <c r="L533" s="410"/>
      <c r="M533" s="411"/>
      <c r="N533" s="410"/>
      <c r="AZ533" s="412"/>
      <c r="BA533" s="412"/>
      <c r="BB533" s="412"/>
      <c r="BC533" s="412"/>
    </row>
    <row r="534" spans="5:55" s="17" customFormat="1" hidden="1" x14ac:dyDescent="0.25">
      <c r="E534" s="409"/>
      <c r="I534" s="410"/>
      <c r="J534" s="410"/>
      <c r="K534" s="411"/>
      <c r="L534" s="410"/>
      <c r="M534" s="411"/>
      <c r="N534" s="410"/>
      <c r="AZ534" s="412"/>
      <c r="BA534" s="412"/>
      <c r="BB534" s="412"/>
      <c r="BC534" s="412"/>
    </row>
    <row r="535" spans="5:55" s="17" customFormat="1" hidden="1" x14ac:dyDescent="0.25">
      <c r="E535" s="409"/>
      <c r="I535" s="410"/>
      <c r="J535" s="410"/>
      <c r="K535" s="411"/>
      <c r="L535" s="410"/>
      <c r="M535" s="411"/>
      <c r="N535" s="410"/>
      <c r="AZ535" s="412"/>
      <c r="BA535" s="412"/>
      <c r="BB535" s="412"/>
      <c r="BC535" s="412"/>
    </row>
    <row r="536" spans="5:55" s="17" customFormat="1" hidden="1" x14ac:dyDescent="0.25">
      <c r="E536" s="409"/>
      <c r="I536" s="410"/>
      <c r="J536" s="410"/>
      <c r="K536" s="411"/>
      <c r="L536" s="410"/>
      <c r="M536" s="411"/>
      <c r="N536" s="410"/>
      <c r="AZ536" s="412"/>
      <c r="BA536" s="412"/>
      <c r="BB536" s="412"/>
      <c r="BC536" s="412"/>
    </row>
    <row r="537" spans="5:55" s="17" customFormat="1" hidden="1" x14ac:dyDescent="0.25">
      <c r="E537" s="409"/>
      <c r="I537" s="410"/>
      <c r="J537" s="410"/>
      <c r="K537" s="411"/>
      <c r="L537" s="410"/>
      <c r="M537" s="411"/>
      <c r="N537" s="410"/>
      <c r="AZ537" s="412"/>
      <c r="BA537" s="412"/>
      <c r="BB537" s="412"/>
      <c r="BC537" s="412"/>
    </row>
    <row r="538" spans="5:55" s="17" customFormat="1" hidden="1" x14ac:dyDescent="0.25">
      <c r="E538" s="409"/>
      <c r="I538" s="410"/>
      <c r="J538" s="410"/>
      <c r="K538" s="411"/>
      <c r="L538" s="410"/>
      <c r="M538" s="411"/>
      <c r="N538" s="410"/>
      <c r="AZ538" s="412"/>
      <c r="BA538" s="412"/>
      <c r="BB538" s="412"/>
      <c r="BC538" s="412"/>
    </row>
    <row r="539" spans="5:55" s="17" customFormat="1" hidden="1" x14ac:dyDescent="0.25">
      <c r="E539" s="409"/>
      <c r="I539" s="410"/>
      <c r="J539" s="410"/>
      <c r="K539" s="411"/>
      <c r="L539" s="410"/>
      <c r="M539" s="411"/>
      <c r="N539" s="410"/>
      <c r="AZ539" s="412"/>
      <c r="BA539" s="412"/>
      <c r="BB539" s="412"/>
      <c r="BC539" s="412"/>
    </row>
    <row r="540" spans="5:55" s="17" customFormat="1" hidden="1" x14ac:dyDescent="0.25">
      <c r="E540" s="409"/>
      <c r="I540" s="410"/>
      <c r="J540" s="410"/>
      <c r="K540" s="411"/>
      <c r="L540" s="410"/>
      <c r="M540" s="411"/>
      <c r="N540" s="410"/>
      <c r="AZ540" s="412"/>
      <c r="BA540" s="412"/>
      <c r="BB540" s="412"/>
      <c r="BC540" s="412"/>
    </row>
    <row r="541" spans="5:55" s="17" customFormat="1" hidden="1" x14ac:dyDescent="0.25">
      <c r="E541" s="409"/>
      <c r="I541" s="410"/>
      <c r="J541" s="410"/>
      <c r="K541" s="411"/>
      <c r="L541" s="410"/>
      <c r="M541" s="411"/>
      <c r="N541" s="410"/>
      <c r="AZ541" s="412"/>
      <c r="BA541" s="412"/>
      <c r="BB541" s="412"/>
      <c r="BC541" s="412"/>
    </row>
    <row r="542" spans="5:55" s="17" customFormat="1" hidden="1" x14ac:dyDescent="0.25">
      <c r="E542" s="409"/>
      <c r="I542" s="410"/>
      <c r="J542" s="410"/>
      <c r="K542" s="411"/>
      <c r="L542" s="410"/>
      <c r="M542" s="411"/>
      <c r="N542" s="410"/>
      <c r="AZ542" s="412"/>
      <c r="BA542" s="412"/>
      <c r="BB542" s="412"/>
      <c r="BC542" s="412"/>
    </row>
    <row r="543" spans="5:55" s="17" customFormat="1" hidden="1" x14ac:dyDescent="0.25">
      <c r="E543" s="409"/>
      <c r="I543" s="410"/>
      <c r="J543" s="410"/>
      <c r="K543" s="411"/>
      <c r="L543" s="410"/>
      <c r="M543" s="411"/>
      <c r="N543" s="410"/>
      <c r="AZ543" s="412"/>
      <c r="BA543" s="412"/>
      <c r="BB543" s="412"/>
      <c r="BC543" s="412"/>
    </row>
    <row r="544" spans="5:55" s="17" customFormat="1" hidden="1" x14ac:dyDescent="0.25">
      <c r="E544" s="409"/>
      <c r="I544" s="410"/>
      <c r="J544" s="410"/>
      <c r="K544" s="411"/>
      <c r="L544" s="410"/>
      <c r="M544" s="411"/>
      <c r="N544" s="410"/>
      <c r="AZ544" s="412"/>
      <c r="BA544" s="412"/>
      <c r="BB544" s="412"/>
      <c r="BC544" s="412"/>
    </row>
    <row r="545" spans="5:55" s="17" customFormat="1" hidden="1" x14ac:dyDescent="0.25">
      <c r="E545" s="409"/>
      <c r="I545" s="410"/>
      <c r="J545" s="410"/>
      <c r="K545" s="411"/>
      <c r="L545" s="410"/>
      <c r="M545" s="411"/>
      <c r="N545" s="410"/>
      <c r="AZ545" s="412"/>
      <c r="BA545" s="412"/>
      <c r="BB545" s="412"/>
      <c r="BC545" s="412"/>
    </row>
    <row r="546" spans="5:55" s="17" customFormat="1" hidden="1" x14ac:dyDescent="0.25">
      <c r="E546" s="409"/>
      <c r="I546" s="410"/>
      <c r="J546" s="410"/>
      <c r="K546" s="411"/>
      <c r="L546" s="410"/>
      <c r="M546" s="411"/>
      <c r="N546" s="410"/>
      <c r="AZ546" s="412"/>
      <c r="BA546" s="412"/>
      <c r="BB546" s="412"/>
      <c r="BC546" s="412"/>
    </row>
    <row r="547" spans="5:55" s="17" customFormat="1" hidden="1" x14ac:dyDescent="0.25">
      <c r="E547" s="409"/>
      <c r="I547" s="410"/>
      <c r="J547" s="410"/>
      <c r="K547" s="411"/>
      <c r="L547" s="410"/>
      <c r="M547" s="411"/>
      <c r="N547" s="410"/>
      <c r="AZ547" s="412"/>
      <c r="BA547" s="412"/>
      <c r="BB547" s="412"/>
      <c r="BC547" s="412"/>
    </row>
    <row r="548" spans="5:55" s="17" customFormat="1" hidden="1" x14ac:dyDescent="0.25">
      <c r="E548" s="409"/>
      <c r="I548" s="410"/>
      <c r="J548" s="410"/>
      <c r="K548" s="411"/>
      <c r="L548" s="410"/>
      <c r="M548" s="411"/>
      <c r="N548" s="410"/>
      <c r="AZ548" s="412"/>
      <c r="BA548" s="412"/>
      <c r="BB548" s="412"/>
      <c r="BC548" s="412"/>
    </row>
    <row r="549" spans="5:55" s="17" customFormat="1" hidden="1" x14ac:dyDescent="0.25">
      <c r="E549" s="409"/>
      <c r="I549" s="410"/>
      <c r="J549" s="410"/>
      <c r="K549" s="411"/>
      <c r="L549" s="410"/>
      <c r="M549" s="411"/>
      <c r="N549" s="410"/>
      <c r="AZ549" s="412"/>
      <c r="BA549" s="412"/>
      <c r="BB549" s="412"/>
      <c r="BC549" s="412"/>
    </row>
    <row r="550" spans="5:55" s="17" customFormat="1" hidden="1" x14ac:dyDescent="0.25">
      <c r="E550" s="409"/>
      <c r="I550" s="410"/>
      <c r="J550" s="410"/>
      <c r="K550" s="411"/>
      <c r="L550" s="410"/>
      <c r="M550" s="411"/>
      <c r="N550" s="410"/>
      <c r="AZ550" s="412"/>
      <c r="BA550" s="412"/>
      <c r="BB550" s="412"/>
      <c r="BC550" s="412"/>
    </row>
    <row r="551" spans="5:55" s="17" customFormat="1" hidden="1" x14ac:dyDescent="0.25">
      <c r="E551" s="409"/>
      <c r="I551" s="410"/>
      <c r="J551" s="410"/>
      <c r="K551" s="411"/>
      <c r="L551" s="410"/>
      <c r="M551" s="411"/>
      <c r="N551" s="410"/>
      <c r="AZ551" s="412"/>
      <c r="BA551" s="412"/>
      <c r="BB551" s="412"/>
      <c r="BC551" s="412"/>
    </row>
    <row r="552" spans="5:55" s="17" customFormat="1" hidden="1" x14ac:dyDescent="0.25">
      <c r="E552" s="409"/>
      <c r="I552" s="410"/>
      <c r="J552" s="410"/>
      <c r="K552" s="411"/>
      <c r="L552" s="410"/>
      <c r="M552" s="411"/>
      <c r="N552" s="410"/>
      <c r="AZ552" s="412"/>
      <c r="BA552" s="412"/>
      <c r="BB552" s="412"/>
      <c r="BC552" s="412"/>
    </row>
    <row r="553" spans="5:55" s="17" customFormat="1" hidden="1" x14ac:dyDescent="0.25">
      <c r="E553" s="409"/>
      <c r="I553" s="410"/>
      <c r="J553" s="410"/>
      <c r="K553" s="411"/>
      <c r="L553" s="410"/>
      <c r="M553" s="411"/>
      <c r="N553" s="410"/>
      <c r="AZ553" s="412"/>
      <c r="BA553" s="412"/>
      <c r="BB553" s="412"/>
      <c r="BC553" s="412"/>
    </row>
    <row r="554" spans="5:55" s="17" customFormat="1" hidden="1" x14ac:dyDescent="0.25">
      <c r="E554" s="409"/>
      <c r="I554" s="410"/>
      <c r="J554" s="410"/>
      <c r="K554" s="411"/>
      <c r="L554" s="410"/>
      <c r="M554" s="411"/>
      <c r="N554" s="410"/>
      <c r="AZ554" s="412"/>
      <c r="BA554" s="412"/>
      <c r="BB554" s="412"/>
      <c r="BC554" s="412"/>
    </row>
    <row r="555" spans="5:55" s="17" customFormat="1" hidden="1" x14ac:dyDescent="0.25">
      <c r="E555" s="409"/>
      <c r="I555" s="410"/>
      <c r="J555" s="410"/>
      <c r="K555" s="411"/>
      <c r="L555" s="410"/>
      <c r="M555" s="411"/>
      <c r="N555" s="410"/>
      <c r="AZ555" s="412"/>
      <c r="BA555" s="412"/>
      <c r="BB555" s="412"/>
      <c r="BC555" s="412"/>
    </row>
    <row r="556" spans="5:55" s="17" customFormat="1" hidden="1" x14ac:dyDescent="0.25">
      <c r="E556" s="409"/>
      <c r="I556" s="410"/>
      <c r="J556" s="410"/>
      <c r="K556" s="411"/>
      <c r="L556" s="410"/>
      <c r="M556" s="411"/>
      <c r="N556" s="410"/>
      <c r="AZ556" s="412"/>
      <c r="BA556" s="412"/>
      <c r="BB556" s="412"/>
      <c r="BC556" s="412"/>
    </row>
    <row r="557" spans="5:55" s="17" customFormat="1" hidden="1" x14ac:dyDescent="0.25">
      <c r="E557" s="409"/>
      <c r="I557" s="410"/>
      <c r="J557" s="410"/>
      <c r="K557" s="411"/>
      <c r="L557" s="410"/>
      <c r="M557" s="411"/>
      <c r="N557" s="410"/>
      <c r="AZ557" s="412"/>
      <c r="BA557" s="412"/>
      <c r="BB557" s="412"/>
      <c r="BC557" s="412"/>
    </row>
    <row r="558" spans="5:55" s="17" customFormat="1" hidden="1" x14ac:dyDescent="0.25">
      <c r="E558" s="409"/>
      <c r="I558" s="410"/>
      <c r="J558" s="410"/>
      <c r="K558" s="411"/>
      <c r="L558" s="410"/>
      <c r="M558" s="411"/>
      <c r="N558" s="410"/>
      <c r="AZ558" s="412"/>
      <c r="BA558" s="412"/>
      <c r="BB558" s="412"/>
      <c r="BC558" s="412"/>
    </row>
    <row r="559" spans="5:55" s="17" customFormat="1" hidden="1" x14ac:dyDescent="0.25">
      <c r="E559" s="409"/>
      <c r="I559" s="410"/>
      <c r="J559" s="410"/>
      <c r="K559" s="411"/>
      <c r="L559" s="410"/>
      <c r="M559" s="411"/>
      <c r="N559" s="410"/>
      <c r="AZ559" s="412"/>
      <c r="BA559" s="412"/>
      <c r="BB559" s="412"/>
      <c r="BC559" s="412"/>
    </row>
    <row r="560" spans="5:55" s="17" customFormat="1" hidden="1" x14ac:dyDescent="0.25">
      <c r="E560" s="409"/>
      <c r="I560" s="410"/>
      <c r="J560" s="410"/>
      <c r="K560" s="411"/>
      <c r="L560" s="410"/>
      <c r="M560" s="411"/>
      <c r="N560" s="410"/>
      <c r="AZ560" s="412"/>
      <c r="BA560" s="412"/>
      <c r="BB560" s="412"/>
      <c r="BC560" s="412"/>
    </row>
    <row r="561" spans="5:55" s="17" customFormat="1" hidden="1" x14ac:dyDescent="0.25">
      <c r="E561" s="409"/>
      <c r="I561" s="410"/>
      <c r="J561" s="410"/>
      <c r="K561" s="411"/>
      <c r="L561" s="410"/>
      <c r="M561" s="411"/>
      <c r="N561" s="410"/>
      <c r="AZ561" s="412"/>
      <c r="BA561" s="412"/>
      <c r="BB561" s="412"/>
      <c r="BC561" s="412"/>
    </row>
    <row r="562" spans="5:55" s="17" customFormat="1" hidden="1" x14ac:dyDescent="0.25">
      <c r="E562" s="409"/>
      <c r="I562" s="410"/>
      <c r="J562" s="410"/>
      <c r="K562" s="411"/>
      <c r="L562" s="410"/>
      <c r="M562" s="411"/>
      <c r="N562" s="410"/>
      <c r="AZ562" s="412"/>
      <c r="BA562" s="412"/>
      <c r="BB562" s="412"/>
      <c r="BC562" s="412"/>
    </row>
    <row r="563" spans="5:55" s="17" customFormat="1" hidden="1" x14ac:dyDescent="0.25">
      <c r="E563" s="409"/>
      <c r="I563" s="410"/>
      <c r="J563" s="410"/>
      <c r="K563" s="411"/>
      <c r="L563" s="410"/>
      <c r="M563" s="411"/>
      <c r="N563" s="410"/>
      <c r="AZ563" s="412"/>
      <c r="BA563" s="412"/>
      <c r="BB563" s="412"/>
      <c r="BC563" s="412"/>
    </row>
    <row r="564" spans="5:55" s="17" customFormat="1" hidden="1" x14ac:dyDescent="0.25">
      <c r="E564" s="409"/>
      <c r="I564" s="410"/>
      <c r="J564" s="410"/>
      <c r="K564" s="411"/>
      <c r="L564" s="410"/>
      <c r="M564" s="411"/>
      <c r="N564" s="410"/>
      <c r="AZ564" s="412"/>
      <c r="BA564" s="412"/>
      <c r="BB564" s="412"/>
      <c r="BC564" s="412"/>
    </row>
    <row r="565" spans="5:55" s="17" customFormat="1" hidden="1" x14ac:dyDescent="0.25">
      <c r="E565" s="409"/>
      <c r="I565" s="410"/>
      <c r="J565" s="410"/>
      <c r="K565" s="411"/>
      <c r="L565" s="410"/>
      <c r="M565" s="411"/>
      <c r="N565" s="410"/>
      <c r="AZ565" s="412"/>
      <c r="BA565" s="412"/>
      <c r="BB565" s="412"/>
      <c r="BC565" s="412"/>
    </row>
    <row r="566" spans="5:55" s="17" customFormat="1" hidden="1" x14ac:dyDescent="0.25">
      <c r="E566" s="409"/>
      <c r="I566" s="410"/>
      <c r="J566" s="410"/>
      <c r="K566" s="411"/>
      <c r="L566" s="410"/>
      <c r="M566" s="411"/>
      <c r="N566" s="410"/>
      <c r="AZ566" s="412"/>
      <c r="BA566" s="412"/>
      <c r="BB566" s="412"/>
      <c r="BC566" s="412"/>
    </row>
    <row r="567" spans="5:55" s="17" customFormat="1" hidden="1" x14ac:dyDescent="0.25">
      <c r="E567" s="409"/>
      <c r="I567" s="410"/>
      <c r="J567" s="410"/>
      <c r="K567" s="411"/>
      <c r="L567" s="410"/>
      <c r="M567" s="411"/>
      <c r="N567" s="410"/>
      <c r="AZ567" s="412"/>
      <c r="BA567" s="412"/>
      <c r="BB567" s="412"/>
      <c r="BC567" s="412"/>
    </row>
    <row r="568" spans="5:55" s="17" customFormat="1" hidden="1" x14ac:dyDescent="0.25">
      <c r="E568" s="409"/>
      <c r="I568" s="410"/>
      <c r="J568" s="410"/>
      <c r="K568" s="411"/>
      <c r="L568" s="410"/>
      <c r="M568" s="411"/>
      <c r="N568" s="410"/>
      <c r="AZ568" s="412"/>
      <c r="BA568" s="412"/>
      <c r="BB568" s="412"/>
      <c r="BC568" s="412"/>
    </row>
    <row r="569" spans="5:55" s="17" customFormat="1" hidden="1" x14ac:dyDescent="0.25">
      <c r="E569" s="409"/>
      <c r="I569" s="410"/>
      <c r="J569" s="410"/>
      <c r="K569" s="411"/>
      <c r="L569" s="410"/>
      <c r="M569" s="411"/>
      <c r="N569" s="410"/>
      <c r="AZ569" s="412"/>
      <c r="BA569" s="412"/>
      <c r="BB569" s="412"/>
      <c r="BC569" s="412"/>
    </row>
    <row r="570" spans="5:55" s="17" customFormat="1" hidden="1" x14ac:dyDescent="0.25">
      <c r="E570" s="409"/>
      <c r="I570" s="410"/>
      <c r="J570" s="410"/>
      <c r="K570" s="411"/>
      <c r="L570" s="410"/>
      <c r="M570" s="411"/>
      <c r="N570" s="410"/>
      <c r="AZ570" s="412"/>
      <c r="BA570" s="412"/>
      <c r="BB570" s="412"/>
      <c r="BC570" s="412"/>
    </row>
    <row r="571" spans="5:55" s="17" customFormat="1" hidden="1" x14ac:dyDescent="0.25">
      <c r="E571" s="409"/>
      <c r="I571" s="410"/>
      <c r="J571" s="410"/>
      <c r="K571" s="411"/>
      <c r="L571" s="410"/>
      <c r="M571" s="411"/>
      <c r="N571" s="410"/>
      <c r="AZ571" s="412"/>
      <c r="BA571" s="412"/>
      <c r="BB571" s="412"/>
      <c r="BC571" s="412"/>
    </row>
    <row r="572" spans="5:55" s="17" customFormat="1" hidden="1" x14ac:dyDescent="0.25">
      <c r="E572" s="409"/>
      <c r="I572" s="410"/>
      <c r="J572" s="410"/>
      <c r="K572" s="411"/>
      <c r="L572" s="410"/>
      <c r="M572" s="411"/>
      <c r="N572" s="410"/>
      <c r="AZ572" s="412"/>
      <c r="BA572" s="412"/>
      <c r="BB572" s="412"/>
      <c r="BC572" s="412"/>
    </row>
    <row r="573" spans="5:55" s="17" customFormat="1" hidden="1" x14ac:dyDescent="0.25">
      <c r="E573" s="409"/>
      <c r="I573" s="410"/>
      <c r="J573" s="410"/>
      <c r="K573" s="411"/>
      <c r="L573" s="410"/>
      <c r="M573" s="411"/>
      <c r="N573" s="410"/>
      <c r="AZ573" s="412"/>
      <c r="BA573" s="412"/>
      <c r="BB573" s="412"/>
      <c r="BC573" s="412"/>
    </row>
    <row r="574" spans="5:55" s="17" customFormat="1" hidden="1" x14ac:dyDescent="0.25">
      <c r="E574" s="409"/>
      <c r="I574" s="410"/>
      <c r="J574" s="410"/>
      <c r="K574" s="411"/>
      <c r="L574" s="410"/>
      <c r="M574" s="411"/>
      <c r="N574" s="410"/>
      <c r="AZ574" s="412"/>
      <c r="BA574" s="412"/>
      <c r="BB574" s="412"/>
      <c r="BC574" s="412"/>
    </row>
    <row r="575" spans="5:55" s="17" customFormat="1" hidden="1" x14ac:dyDescent="0.25">
      <c r="E575" s="409"/>
      <c r="I575" s="410"/>
      <c r="J575" s="410"/>
      <c r="K575" s="411"/>
      <c r="L575" s="410"/>
      <c r="M575" s="411"/>
      <c r="N575" s="410"/>
      <c r="AZ575" s="412"/>
      <c r="BA575" s="412"/>
      <c r="BB575" s="412"/>
      <c r="BC575" s="412"/>
    </row>
    <row r="576" spans="5:55" s="17" customFormat="1" hidden="1" x14ac:dyDescent="0.25">
      <c r="E576" s="409"/>
      <c r="I576" s="410"/>
      <c r="J576" s="410"/>
      <c r="K576" s="411"/>
      <c r="L576" s="410"/>
      <c r="M576" s="411"/>
      <c r="N576" s="410"/>
      <c r="AZ576" s="412"/>
      <c r="BA576" s="412"/>
      <c r="BB576" s="412"/>
      <c r="BC576" s="412"/>
    </row>
    <row r="577" spans="5:55" s="17" customFormat="1" hidden="1" x14ac:dyDescent="0.25">
      <c r="E577" s="409"/>
      <c r="I577" s="410"/>
      <c r="J577" s="410"/>
      <c r="K577" s="411"/>
      <c r="L577" s="410"/>
      <c r="M577" s="411"/>
      <c r="N577" s="410"/>
      <c r="AZ577" s="412"/>
      <c r="BA577" s="412"/>
      <c r="BB577" s="412"/>
      <c r="BC577" s="412"/>
    </row>
    <row r="578" spans="5:55" s="17" customFormat="1" hidden="1" x14ac:dyDescent="0.25">
      <c r="E578" s="409"/>
      <c r="I578" s="410"/>
      <c r="J578" s="410"/>
      <c r="K578" s="411"/>
      <c r="L578" s="410"/>
      <c r="M578" s="411"/>
      <c r="N578" s="410"/>
      <c r="AZ578" s="412"/>
      <c r="BA578" s="412"/>
      <c r="BB578" s="412"/>
      <c r="BC578" s="412"/>
    </row>
    <row r="579" spans="5:55" s="17" customFormat="1" hidden="1" x14ac:dyDescent="0.25">
      <c r="E579" s="409"/>
      <c r="I579" s="410"/>
      <c r="J579" s="410"/>
      <c r="K579" s="411"/>
      <c r="L579" s="410"/>
      <c r="M579" s="411"/>
      <c r="N579" s="410"/>
      <c r="AZ579" s="412"/>
      <c r="BA579" s="412"/>
      <c r="BB579" s="412"/>
      <c r="BC579" s="412"/>
    </row>
    <row r="580" spans="5:55" s="17" customFormat="1" hidden="1" x14ac:dyDescent="0.25">
      <c r="E580" s="409"/>
      <c r="I580" s="410"/>
      <c r="J580" s="410"/>
      <c r="K580" s="411"/>
      <c r="L580" s="410"/>
      <c r="M580" s="411"/>
      <c r="N580" s="410"/>
      <c r="AZ580" s="412"/>
      <c r="BA580" s="412"/>
      <c r="BB580" s="412"/>
      <c r="BC580" s="412"/>
    </row>
    <row r="581" spans="5:55" s="17" customFormat="1" hidden="1" x14ac:dyDescent="0.25">
      <c r="E581" s="409"/>
      <c r="I581" s="410"/>
      <c r="J581" s="410"/>
      <c r="K581" s="411"/>
      <c r="L581" s="410"/>
      <c r="M581" s="411"/>
      <c r="N581" s="410"/>
      <c r="AZ581" s="412"/>
      <c r="BA581" s="412"/>
      <c r="BB581" s="412"/>
      <c r="BC581" s="412"/>
    </row>
    <row r="582" spans="5:55" s="17" customFormat="1" hidden="1" x14ac:dyDescent="0.25">
      <c r="E582" s="409"/>
      <c r="I582" s="410"/>
      <c r="J582" s="410"/>
      <c r="K582" s="411"/>
      <c r="L582" s="410"/>
      <c r="M582" s="411"/>
      <c r="N582" s="410"/>
      <c r="AZ582" s="412"/>
      <c r="BA582" s="412"/>
      <c r="BB582" s="412"/>
      <c r="BC582" s="412"/>
    </row>
    <row r="583" spans="5:55" s="17" customFormat="1" hidden="1" x14ac:dyDescent="0.25">
      <c r="E583" s="409"/>
      <c r="I583" s="410"/>
      <c r="J583" s="410"/>
      <c r="K583" s="411"/>
      <c r="L583" s="410"/>
      <c r="M583" s="411"/>
      <c r="N583" s="410"/>
      <c r="AZ583" s="412"/>
      <c r="BA583" s="412"/>
      <c r="BB583" s="412"/>
      <c r="BC583" s="412"/>
    </row>
    <row r="584" spans="5:55" s="17" customFormat="1" hidden="1" x14ac:dyDescent="0.25">
      <c r="E584" s="409"/>
      <c r="I584" s="410"/>
      <c r="J584" s="410"/>
      <c r="K584" s="411"/>
      <c r="L584" s="410"/>
      <c r="M584" s="411"/>
      <c r="N584" s="410"/>
      <c r="AZ584" s="412"/>
      <c r="BA584" s="412"/>
      <c r="BB584" s="412"/>
      <c r="BC584" s="412"/>
    </row>
    <row r="585" spans="5:55" s="17" customFormat="1" hidden="1" x14ac:dyDescent="0.25">
      <c r="E585" s="409"/>
      <c r="I585" s="410"/>
      <c r="J585" s="410"/>
      <c r="K585" s="411"/>
      <c r="L585" s="410"/>
      <c r="M585" s="411"/>
      <c r="N585" s="410"/>
      <c r="AZ585" s="412"/>
      <c r="BA585" s="412"/>
      <c r="BB585" s="412"/>
      <c r="BC585" s="412"/>
    </row>
    <row r="586" spans="5:55" s="17" customFormat="1" hidden="1" x14ac:dyDescent="0.25">
      <c r="E586" s="409"/>
      <c r="I586" s="410"/>
      <c r="J586" s="410"/>
      <c r="K586" s="411"/>
      <c r="L586" s="410"/>
      <c r="M586" s="411"/>
      <c r="N586" s="410"/>
      <c r="AZ586" s="412"/>
      <c r="BA586" s="412"/>
      <c r="BB586" s="412"/>
      <c r="BC586" s="412"/>
    </row>
    <row r="587" spans="5:55" s="17" customFormat="1" hidden="1" x14ac:dyDescent="0.25">
      <c r="E587" s="409"/>
      <c r="I587" s="410"/>
      <c r="J587" s="410"/>
      <c r="K587" s="411"/>
      <c r="L587" s="410"/>
      <c r="M587" s="411"/>
      <c r="N587" s="410"/>
      <c r="AZ587" s="412"/>
      <c r="BA587" s="412"/>
      <c r="BB587" s="412"/>
      <c r="BC587" s="412"/>
    </row>
    <row r="588" spans="5:55" s="17" customFormat="1" hidden="1" x14ac:dyDescent="0.25">
      <c r="E588" s="409"/>
      <c r="I588" s="410"/>
      <c r="J588" s="410"/>
      <c r="K588" s="411"/>
      <c r="L588" s="410"/>
      <c r="M588" s="411"/>
      <c r="N588" s="410"/>
      <c r="AZ588" s="412"/>
      <c r="BA588" s="412"/>
      <c r="BB588" s="412"/>
      <c r="BC588" s="412"/>
    </row>
    <row r="589" spans="5:55" s="17" customFormat="1" hidden="1" x14ac:dyDescent="0.25">
      <c r="E589" s="409"/>
      <c r="I589" s="410"/>
      <c r="J589" s="410"/>
      <c r="K589" s="411"/>
      <c r="L589" s="410"/>
      <c r="M589" s="411"/>
      <c r="N589" s="410"/>
      <c r="AZ589" s="412"/>
      <c r="BA589" s="412"/>
      <c r="BB589" s="412"/>
      <c r="BC589" s="412"/>
    </row>
    <row r="590" spans="5:55" s="17" customFormat="1" hidden="1" x14ac:dyDescent="0.25">
      <c r="E590" s="409"/>
      <c r="I590" s="410"/>
      <c r="J590" s="410"/>
      <c r="K590" s="411"/>
      <c r="L590" s="410"/>
      <c r="M590" s="411"/>
      <c r="N590" s="410"/>
      <c r="AZ590" s="412"/>
      <c r="BA590" s="412"/>
      <c r="BB590" s="412"/>
      <c r="BC590" s="412"/>
    </row>
    <row r="591" spans="5:55" s="17" customFormat="1" hidden="1" x14ac:dyDescent="0.25">
      <c r="E591" s="409"/>
      <c r="I591" s="410"/>
      <c r="J591" s="410"/>
      <c r="K591" s="411"/>
      <c r="L591" s="410"/>
      <c r="M591" s="411"/>
      <c r="N591" s="410"/>
      <c r="AZ591" s="412"/>
      <c r="BA591" s="412"/>
      <c r="BB591" s="412"/>
      <c r="BC591" s="412"/>
    </row>
    <row r="592" spans="5:55" s="17" customFormat="1" hidden="1" x14ac:dyDescent="0.25">
      <c r="E592" s="409"/>
      <c r="I592" s="410"/>
      <c r="J592" s="410"/>
      <c r="K592" s="411"/>
      <c r="L592" s="410"/>
      <c r="M592" s="411"/>
      <c r="N592" s="410"/>
      <c r="AZ592" s="412"/>
      <c r="BA592" s="412"/>
      <c r="BB592" s="412"/>
      <c r="BC592" s="412"/>
    </row>
    <row r="593" spans="5:55" s="17" customFormat="1" hidden="1" x14ac:dyDescent="0.25">
      <c r="E593" s="409"/>
      <c r="I593" s="410"/>
      <c r="J593" s="410"/>
      <c r="K593" s="411"/>
      <c r="L593" s="410"/>
      <c r="M593" s="411"/>
      <c r="N593" s="410"/>
      <c r="AZ593" s="412"/>
      <c r="BA593" s="412"/>
      <c r="BB593" s="412"/>
      <c r="BC593" s="412"/>
    </row>
    <row r="594" spans="5:55" s="17" customFormat="1" hidden="1" x14ac:dyDescent="0.25">
      <c r="E594" s="409"/>
      <c r="I594" s="410"/>
      <c r="J594" s="410"/>
      <c r="K594" s="411"/>
      <c r="L594" s="410"/>
      <c r="M594" s="411"/>
      <c r="N594" s="410"/>
      <c r="AZ594" s="412"/>
      <c r="BA594" s="412"/>
      <c r="BB594" s="412"/>
      <c r="BC594" s="412"/>
    </row>
    <row r="595" spans="5:55" s="17" customFormat="1" hidden="1" x14ac:dyDescent="0.25">
      <c r="E595" s="409"/>
      <c r="I595" s="410"/>
      <c r="J595" s="410"/>
      <c r="K595" s="411"/>
      <c r="L595" s="410"/>
      <c r="M595" s="411"/>
      <c r="N595" s="410"/>
      <c r="AZ595" s="412"/>
      <c r="BA595" s="412"/>
      <c r="BB595" s="412"/>
      <c r="BC595" s="412"/>
    </row>
    <row r="596" spans="5:55" s="17" customFormat="1" hidden="1" x14ac:dyDescent="0.25">
      <c r="E596" s="409"/>
      <c r="I596" s="410"/>
      <c r="J596" s="410"/>
      <c r="K596" s="411"/>
      <c r="L596" s="410"/>
      <c r="M596" s="411"/>
      <c r="N596" s="410"/>
      <c r="AZ596" s="412"/>
      <c r="BA596" s="412"/>
      <c r="BB596" s="412"/>
      <c r="BC596" s="412"/>
    </row>
    <row r="597" spans="5:55" s="17" customFormat="1" hidden="1" x14ac:dyDescent="0.25">
      <c r="E597" s="409"/>
      <c r="I597" s="410"/>
      <c r="J597" s="410"/>
      <c r="K597" s="411"/>
      <c r="L597" s="410"/>
      <c r="M597" s="411"/>
      <c r="N597" s="410"/>
      <c r="AZ597" s="412"/>
      <c r="BA597" s="412"/>
      <c r="BB597" s="412"/>
      <c r="BC597" s="412"/>
    </row>
    <row r="598" spans="5:55" s="17" customFormat="1" hidden="1" x14ac:dyDescent="0.25">
      <c r="E598" s="409"/>
      <c r="I598" s="410"/>
      <c r="J598" s="410"/>
      <c r="K598" s="411"/>
      <c r="L598" s="410"/>
      <c r="M598" s="411"/>
      <c r="N598" s="410"/>
      <c r="AZ598" s="412"/>
      <c r="BA598" s="412"/>
      <c r="BB598" s="412"/>
      <c r="BC598" s="412"/>
    </row>
    <row r="599" spans="5:55" s="17" customFormat="1" hidden="1" x14ac:dyDescent="0.25">
      <c r="E599" s="409"/>
      <c r="I599" s="410"/>
      <c r="J599" s="410"/>
      <c r="K599" s="411"/>
      <c r="L599" s="410"/>
      <c r="M599" s="411"/>
      <c r="N599" s="410"/>
      <c r="AZ599" s="412"/>
      <c r="BA599" s="412"/>
      <c r="BB599" s="412"/>
      <c r="BC599" s="412"/>
    </row>
    <row r="600" spans="5:55" s="17" customFormat="1" hidden="1" x14ac:dyDescent="0.25">
      <c r="E600" s="409"/>
      <c r="I600" s="410"/>
      <c r="J600" s="410"/>
      <c r="K600" s="411"/>
      <c r="L600" s="410"/>
      <c r="M600" s="411"/>
      <c r="N600" s="410"/>
      <c r="AZ600" s="412"/>
      <c r="BA600" s="412"/>
      <c r="BB600" s="412"/>
      <c r="BC600" s="412"/>
    </row>
    <row r="601" spans="5:55" s="17" customFormat="1" hidden="1" x14ac:dyDescent="0.25">
      <c r="E601" s="409"/>
      <c r="I601" s="410"/>
      <c r="J601" s="410"/>
      <c r="K601" s="411"/>
      <c r="L601" s="410"/>
      <c r="M601" s="411"/>
      <c r="N601" s="410"/>
      <c r="AZ601" s="412"/>
      <c r="BA601" s="412"/>
      <c r="BB601" s="412"/>
      <c r="BC601" s="412"/>
    </row>
    <row r="602" spans="5:55" s="17" customFormat="1" hidden="1" x14ac:dyDescent="0.25">
      <c r="E602" s="409"/>
      <c r="I602" s="410"/>
      <c r="J602" s="410"/>
      <c r="K602" s="411"/>
      <c r="L602" s="410"/>
      <c r="M602" s="411"/>
      <c r="N602" s="410"/>
      <c r="AZ602" s="412"/>
      <c r="BA602" s="412"/>
      <c r="BB602" s="412"/>
      <c r="BC602" s="412"/>
    </row>
    <row r="603" spans="5:55" s="17" customFormat="1" hidden="1" x14ac:dyDescent="0.25">
      <c r="E603" s="409"/>
      <c r="I603" s="410"/>
      <c r="J603" s="410"/>
      <c r="K603" s="411"/>
      <c r="L603" s="410"/>
      <c r="M603" s="411"/>
      <c r="N603" s="410"/>
      <c r="AZ603" s="412"/>
      <c r="BA603" s="412"/>
      <c r="BB603" s="412"/>
      <c r="BC603" s="412"/>
    </row>
    <row r="604" spans="5:55" s="17" customFormat="1" hidden="1" x14ac:dyDescent="0.25">
      <c r="E604" s="409"/>
      <c r="I604" s="410"/>
      <c r="J604" s="410"/>
      <c r="K604" s="411"/>
      <c r="L604" s="410"/>
      <c r="M604" s="411"/>
      <c r="N604" s="410"/>
      <c r="AZ604" s="412"/>
      <c r="BA604" s="412"/>
      <c r="BB604" s="412"/>
      <c r="BC604" s="412"/>
    </row>
    <row r="605" spans="5:55" s="17" customFormat="1" hidden="1" x14ac:dyDescent="0.25">
      <c r="E605" s="409"/>
      <c r="I605" s="410"/>
      <c r="J605" s="410"/>
      <c r="K605" s="411"/>
      <c r="L605" s="410"/>
      <c r="M605" s="411"/>
      <c r="N605" s="410"/>
      <c r="AZ605" s="412"/>
      <c r="BA605" s="412"/>
      <c r="BB605" s="412"/>
      <c r="BC605" s="412"/>
    </row>
    <row r="606" spans="5:55" s="17" customFormat="1" hidden="1" x14ac:dyDescent="0.25">
      <c r="E606" s="409"/>
      <c r="I606" s="410"/>
      <c r="J606" s="410"/>
      <c r="K606" s="411"/>
      <c r="L606" s="410"/>
      <c r="M606" s="411"/>
      <c r="N606" s="410"/>
      <c r="AZ606" s="412"/>
      <c r="BA606" s="412"/>
      <c r="BB606" s="412"/>
      <c r="BC606" s="412"/>
    </row>
    <row r="607" spans="5:55" s="17" customFormat="1" hidden="1" x14ac:dyDescent="0.25">
      <c r="E607" s="409"/>
      <c r="I607" s="410"/>
      <c r="J607" s="410"/>
      <c r="K607" s="411"/>
      <c r="L607" s="410"/>
      <c r="M607" s="411"/>
      <c r="N607" s="410"/>
      <c r="AZ607" s="412"/>
      <c r="BA607" s="412"/>
      <c r="BB607" s="412"/>
      <c r="BC607" s="412"/>
    </row>
    <row r="608" spans="5:55" s="17" customFormat="1" hidden="1" x14ac:dyDescent="0.25">
      <c r="E608" s="409"/>
      <c r="I608" s="410"/>
      <c r="J608" s="410"/>
      <c r="K608" s="411"/>
      <c r="L608" s="410"/>
      <c r="M608" s="411"/>
      <c r="N608" s="410"/>
      <c r="AZ608" s="412"/>
      <c r="BA608" s="412"/>
      <c r="BB608" s="412"/>
      <c r="BC608" s="412"/>
    </row>
    <row r="609" spans="5:55" s="17" customFormat="1" hidden="1" x14ac:dyDescent="0.25">
      <c r="E609" s="409"/>
      <c r="I609" s="410"/>
      <c r="J609" s="410"/>
      <c r="K609" s="411"/>
      <c r="L609" s="410"/>
      <c r="M609" s="411"/>
      <c r="N609" s="410"/>
      <c r="AZ609" s="412"/>
      <c r="BA609" s="412"/>
      <c r="BB609" s="412"/>
      <c r="BC609" s="412"/>
    </row>
    <row r="610" spans="5:55" s="17" customFormat="1" hidden="1" x14ac:dyDescent="0.25">
      <c r="E610" s="409"/>
      <c r="I610" s="410"/>
      <c r="J610" s="410"/>
      <c r="K610" s="411"/>
      <c r="L610" s="410"/>
      <c r="M610" s="411"/>
      <c r="N610" s="410"/>
      <c r="AZ610" s="412"/>
      <c r="BA610" s="412"/>
      <c r="BB610" s="412"/>
      <c r="BC610" s="412"/>
    </row>
    <row r="611" spans="5:55" s="17" customFormat="1" hidden="1" x14ac:dyDescent="0.25">
      <c r="E611" s="409"/>
      <c r="I611" s="410"/>
      <c r="J611" s="410"/>
      <c r="K611" s="411"/>
      <c r="L611" s="410"/>
      <c r="M611" s="411"/>
      <c r="N611" s="410"/>
      <c r="AZ611" s="412"/>
      <c r="BA611" s="412"/>
      <c r="BB611" s="412"/>
      <c r="BC611" s="412"/>
    </row>
    <row r="612" spans="5:55" s="17" customFormat="1" hidden="1" x14ac:dyDescent="0.25">
      <c r="E612" s="409"/>
      <c r="I612" s="410"/>
      <c r="J612" s="410"/>
      <c r="K612" s="411"/>
      <c r="L612" s="410"/>
      <c r="M612" s="411"/>
      <c r="N612" s="410"/>
      <c r="AZ612" s="412"/>
      <c r="BA612" s="412"/>
      <c r="BB612" s="412"/>
      <c r="BC612" s="412"/>
    </row>
    <row r="613" spans="5:55" s="17" customFormat="1" hidden="1" x14ac:dyDescent="0.25">
      <c r="E613" s="409"/>
      <c r="I613" s="410"/>
      <c r="J613" s="410"/>
      <c r="K613" s="411"/>
      <c r="L613" s="410"/>
      <c r="M613" s="411"/>
      <c r="N613" s="410"/>
      <c r="AZ613" s="412"/>
      <c r="BA613" s="412"/>
      <c r="BB613" s="412"/>
      <c r="BC613" s="412"/>
    </row>
    <row r="614" spans="5:55" s="17" customFormat="1" hidden="1" x14ac:dyDescent="0.25">
      <c r="E614" s="409"/>
      <c r="I614" s="410"/>
      <c r="J614" s="410"/>
      <c r="K614" s="411"/>
      <c r="L614" s="410"/>
      <c r="M614" s="411"/>
      <c r="N614" s="410"/>
      <c r="AZ614" s="412"/>
      <c r="BA614" s="412"/>
      <c r="BB614" s="412"/>
      <c r="BC614" s="412"/>
    </row>
    <row r="615" spans="5:55" s="17" customFormat="1" hidden="1" x14ac:dyDescent="0.25">
      <c r="E615" s="409"/>
      <c r="I615" s="410"/>
      <c r="J615" s="410"/>
      <c r="K615" s="411"/>
      <c r="L615" s="410"/>
      <c r="M615" s="411"/>
      <c r="N615" s="410"/>
      <c r="AZ615" s="412"/>
      <c r="BA615" s="412"/>
      <c r="BB615" s="412"/>
      <c r="BC615" s="412"/>
    </row>
    <row r="616" spans="5:55" s="17" customFormat="1" hidden="1" x14ac:dyDescent="0.25">
      <c r="E616" s="409"/>
      <c r="I616" s="410"/>
      <c r="J616" s="410"/>
      <c r="K616" s="411"/>
      <c r="L616" s="410"/>
      <c r="M616" s="411"/>
      <c r="N616" s="410"/>
      <c r="AZ616" s="412"/>
      <c r="BA616" s="412"/>
      <c r="BB616" s="412"/>
      <c r="BC616" s="412"/>
    </row>
    <row r="617" spans="5:55" s="17" customFormat="1" hidden="1" x14ac:dyDescent="0.25">
      <c r="E617" s="409"/>
      <c r="I617" s="410"/>
      <c r="J617" s="410"/>
      <c r="K617" s="411"/>
      <c r="L617" s="410"/>
      <c r="M617" s="411"/>
      <c r="N617" s="410"/>
      <c r="AZ617" s="412"/>
      <c r="BA617" s="412"/>
      <c r="BB617" s="412"/>
      <c r="BC617" s="412"/>
    </row>
    <row r="618" spans="5:55" s="17" customFormat="1" hidden="1" x14ac:dyDescent="0.25">
      <c r="E618" s="409"/>
      <c r="I618" s="410"/>
      <c r="J618" s="410"/>
      <c r="K618" s="411"/>
      <c r="L618" s="410"/>
      <c r="M618" s="411"/>
      <c r="N618" s="410"/>
      <c r="AZ618" s="412"/>
      <c r="BA618" s="412"/>
      <c r="BB618" s="412"/>
      <c r="BC618" s="412"/>
    </row>
    <row r="619" spans="5:55" s="17" customFormat="1" hidden="1" x14ac:dyDescent="0.25">
      <c r="E619" s="409"/>
      <c r="I619" s="410"/>
      <c r="J619" s="410"/>
      <c r="K619" s="411"/>
      <c r="L619" s="410"/>
      <c r="M619" s="411"/>
      <c r="N619" s="410"/>
      <c r="AZ619" s="412"/>
      <c r="BA619" s="412"/>
      <c r="BB619" s="412"/>
      <c r="BC619" s="412"/>
    </row>
    <row r="620" spans="5:55" s="17" customFormat="1" hidden="1" x14ac:dyDescent="0.25">
      <c r="E620" s="409"/>
      <c r="I620" s="410"/>
      <c r="J620" s="410"/>
      <c r="K620" s="411"/>
      <c r="L620" s="410"/>
      <c r="M620" s="411"/>
      <c r="N620" s="410"/>
      <c r="AZ620" s="412"/>
      <c r="BA620" s="412"/>
      <c r="BB620" s="412"/>
      <c r="BC620" s="412"/>
    </row>
    <row r="621" spans="5:55" s="17" customFormat="1" hidden="1" x14ac:dyDescent="0.25">
      <c r="E621" s="409"/>
      <c r="I621" s="410"/>
      <c r="J621" s="410"/>
      <c r="K621" s="411"/>
      <c r="L621" s="410"/>
      <c r="M621" s="411"/>
      <c r="N621" s="410"/>
      <c r="AZ621" s="412"/>
      <c r="BA621" s="412"/>
      <c r="BB621" s="412"/>
      <c r="BC621" s="412"/>
    </row>
    <row r="622" spans="5:55" s="17" customFormat="1" hidden="1" x14ac:dyDescent="0.25">
      <c r="E622" s="409"/>
      <c r="I622" s="410"/>
      <c r="J622" s="410"/>
      <c r="K622" s="411"/>
      <c r="L622" s="410"/>
      <c r="M622" s="411"/>
      <c r="N622" s="410"/>
      <c r="AZ622" s="412"/>
      <c r="BA622" s="412"/>
      <c r="BB622" s="412"/>
      <c r="BC622" s="412"/>
    </row>
    <row r="623" spans="5:55" s="17" customFormat="1" hidden="1" x14ac:dyDescent="0.25">
      <c r="E623" s="409"/>
      <c r="I623" s="410"/>
      <c r="J623" s="410"/>
      <c r="K623" s="411"/>
      <c r="L623" s="410"/>
      <c r="M623" s="411"/>
      <c r="N623" s="410"/>
      <c r="AZ623" s="412"/>
      <c r="BA623" s="412"/>
      <c r="BB623" s="412"/>
      <c r="BC623" s="412"/>
    </row>
    <row r="624" spans="5:55" s="17" customFormat="1" hidden="1" x14ac:dyDescent="0.25">
      <c r="E624" s="409"/>
      <c r="I624" s="410"/>
      <c r="J624" s="410"/>
      <c r="K624" s="411"/>
      <c r="L624" s="410"/>
      <c r="M624" s="411"/>
      <c r="N624" s="410"/>
      <c r="AZ624" s="412"/>
      <c r="BA624" s="412"/>
      <c r="BB624" s="412"/>
      <c r="BC624" s="412"/>
    </row>
    <row r="625" spans="5:55" s="17" customFormat="1" hidden="1" x14ac:dyDescent="0.25">
      <c r="E625" s="409"/>
      <c r="I625" s="410"/>
      <c r="J625" s="410"/>
      <c r="K625" s="411"/>
      <c r="L625" s="410"/>
      <c r="M625" s="411"/>
      <c r="N625" s="410"/>
      <c r="AZ625" s="412"/>
      <c r="BA625" s="412"/>
      <c r="BB625" s="412"/>
      <c r="BC625" s="412"/>
    </row>
    <row r="626" spans="5:55" s="17" customFormat="1" hidden="1" x14ac:dyDescent="0.25">
      <c r="E626" s="409"/>
      <c r="I626" s="410"/>
      <c r="J626" s="410"/>
      <c r="K626" s="411"/>
      <c r="L626" s="410"/>
      <c r="M626" s="411"/>
      <c r="N626" s="410"/>
      <c r="AZ626" s="412"/>
      <c r="BA626" s="412"/>
      <c r="BB626" s="412"/>
      <c r="BC626" s="412"/>
    </row>
    <row r="627" spans="5:55" s="17" customFormat="1" hidden="1" x14ac:dyDescent="0.25">
      <c r="E627" s="409"/>
      <c r="I627" s="410"/>
      <c r="J627" s="410"/>
      <c r="K627" s="411"/>
      <c r="L627" s="410"/>
      <c r="M627" s="411"/>
      <c r="N627" s="410"/>
      <c r="AZ627" s="412"/>
      <c r="BA627" s="412"/>
      <c r="BB627" s="412"/>
      <c r="BC627" s="412"/>
    </row>
    <row r="628" spans="5:55" s="17" customFormat="1" hidden="1" x14ac:dyDescent="0.25">
      <c r="E628" s="409"/>
      <c r="I628" s="410"/>
      <c r="J628" s="410"/>
      <c r="K628" s="411"/>
      <c r="L628" s="410"/>
      <c r="M628" s="411"/>
      <c r="N628" s="410"/>
      <c r="AZ628" s="412"/>
      <c r="BA628" s="412"/>
      <c r="BB628" s="412"/>
      <c r="BC628" s="412"/>
    </row>
    <row r="629" spans="5:55" s="17" customFormat="1" hidden="1" x14ac:dyDescent="0.25">
      <c r="E629" s="409"/>
      <c r="I629" s="410"/>
      <c r="J629" s="410"/>
      <c r="K629" s="411"/>
      <c r="L629" s="410"/>
      <c r="M629" s="411"/>
      <c r="N629" s="410"/>
      <c r="AZ629" s="412"/>
      <c r="BA629" s="412"/>
      <c r="BB629" s="412"/>
      <c r="BC629" s="412"/>
    </row>
    <row r="630" spans="5:55" s="17" customFormat="1" hidden="1" x14ac:dyDescent="0.25">
      <c r="E630" s="409"/>
      <c r="I630" s="410"/>
      <c r="J630" s="410"/>
      <c r="K630" s="411"/>
      <c r="L630" s="410"/>
      <c r="M630" s="411"/>
      <c r="N630" s="410"/>
      <c r="AZ630" s="412"/>
      <c r="BA630" s="412"/>
      <c r="BB630" s="412"/>
      <c r="BC630" s="412"/>
    </row>
    <row r="631" spans="5:55" s="17" customFormat="1" hidden="1" x14ac:dyDescent="0.25">
      <c r="E631" s="409"/>
      <c r="I631" s="410"/>
      <c r="J631" s="410"/>
      <c r="K631" s="411"/>
      <c r="L631" s="410"/>
      <c r="M631" s="411"/>
      <c r="N631" s="410"/>
      <c r="AZ631" s="412"/>
      <c r="BA631" s="412"/>
      <c r="BB631" s="412"/>
      <c r="BC631" s="412"/>
    </row>
    <row r="632" spans="5:55" s="17" customFormat="1" hidden="1" x14ac:dyDescent="0.25">
      <c r="E632" s="409"/>
      <c r="I632" s="410"/>
      <c r="J632" s="410"/>
      <c r="K632" s="411"/>
      <c r="L632" s="410"/>
      <c r="M632" s="411"/>
      <c r="N632" s="410"/>
      <c r="AZ632" s="412"/>
      <c r="BA632" s="412"/>
      <c r="BB632" s="412"/>
      <c r="BC632" s="412"/>
    </row>
    <row r="633" spans="5:55" s="17" customFormat="1" hidden="1" x14ac:dyDescent="0.25">
      <c r="E633" s="409"/>
      <c r="I633" s="410"/>
      <c r="J633" s="410"/>
      <c r="K633" s="411"/>
      <c r="L633" s="410"/>
      <c r="M633" s="411"/>
      <c r="N633" s="410"/>
      <c r="AZ633" s="412"/>
      <c r="BA633" s="412"/>
      <c r="BB633" s="412"/>
      <c r="BC633" s="412"/>
    </row>
    <row r="634" spans="5:55" s="17" customFormat="1" hidden="1" x14ac:dyDescent="0.25">
      <c r="E634" s="409"/>
      <c r="I634" s="410"/>
      <c r="J634" s="410"/>
      <c r="K634" s="411"/>
      <c r="L634" s="410"/>
      <c r="M634" s="411"/>
      <c r="N634" s="410"/>
      <c r="AZ634" s="412"/>
      <c r="BA634" s="412"/>
      <c r="BB634" s="412"/>
      <c r="BC634" s="412"/>
    </row>
    <row r="635" spans="5:55" s="17" customFormat="1" hidden="1" x14ac:dyDescent="0.25">
      <c r="E635" s="409"/>
      <c r="I635" s="410"/>
      <c r="J635" s="410"/>
      <c r="K635" s="411"/>
      <c r="L635" s="410"/>
      <c r="M635" s="411"/>
      <c r="N635" s="410"/>
      <c r="AZ635" s="412"/>
      <c r="BA635" s="412"/>
      <c r="BB635" s="412"/>
      <c r="BC635" s="412"/>
    </row>
    <row r="636" spans="5:55" s="17" customFormat="1" hidden="1" x14ac:dyDescent="0.25">
      <c r="E636" s="409"/>
      <c r="I636" s="410"/>
      <c r="J636" s="410"/>
      <c r="K636" s="411"/>
      <c r="L636" s="410"/>
      <c r="M636" s="411"/>
      <c r="N636" s="410"/>
      <c r="AZ636" s="412"/>
      <c r="BA636" s="412"/>
      <c r="BB636" s="412"/>
      <c r="BC636" s="412"/>
    </row>
    <row r="637" spans="5:55" s="17" customFormat="1" hidden="1" x14ac:dyDescent="0.25">
      <c r="E637" s="409"/>
      <c r="I637" s="410"/>
      <c r="J637" s="410"/>
      <c r="K637" s="411"/>
      <c r="L637" s="410"/>
      <c r="M637" s="411"/>
      <c r="N637" s="410"/>
      <c r="AZ637" s="412"/>
      <c r="BA637" s="412"/>
      <c r="BB637" s="412"/>
      <c r="BC637" s="412"/>
    </row>
    <row r="638" spans="5:55" s="17" customFormat="1" hidden="1" x14ac:dyDescent="0.25">
      <c r="E638" s="409"/>
      <c r="I638" s="410"/>
      <c r="J638" s="410"/>
      <c r="K638" s="411"/>
      <c r="L638" s="410"/>
      <c r="M638" s="411"/>
      <c r="N638" s="410"/>
      <c r="AZ638" s="412"/>
      <c r="BA638" s="412"/>
      <c r="BB638" s="412"/>
      <c r="BC638" s="412"/>
    </row>
    <row r="639" spans="5:55" s="17" customFormat="1" hidden="1" x14ac:dyDescent="0.25">
      <c r="E639" s="409"/>
      <c r="I639" s="410"/>
      <c r="J639" s="410"/>
      <c r="K639" s="411"/>
      <c r="L639" s="410"/>
      <c r="M639" s="411"/>
      <c r="N639" s="410"/>
      <c r="AZ639" s="412"/>
      <c r="BA639" s="412"/>
      <c r="BB639" s="412"/>
      <c r="BC639" s="412"/>
    </row>
    <row r="640" spans="5:55" s="17" customFormat="1" hidden="1" x14ac:dyDescent="0.25">
      <c r="E640" s="409"/>
      <c r="I640" s="410"/>
      <c r="J640" s="410"/>
      <c r="K640" s="411"/>
      <c r="L640" s="410"/>
      <c r="M640" s="411"/>
      <c r="N640" s="410"/>
      <c r="AZ640" s="412"/>
      <c r="BA640" s="412"/>
      <c r="BB640" s="412"/>
      <c r="BC640" s="412"/>
    </row>
    <row r="641" spans="5:55" s="17" customFormat="1" hidden="1" x14ac:dyDescent="0.25">
      <c r="E641" s="409"/>
      <c r="I641" s="410"/>
      <c r="J641" s="410"/>
      <c r="K641" s="411"/>
      <c r="L641" s="410"/>
      <c r="M641" s="411"/>
      <c r="N641" s="410"/>
      <c r="AZ641" s="412"/>
      <c r="BA641" s="412"/>
      <c r="BB641" s="412"/>
      <c r="BC641" s="412"/>
    </row>
    <row r="642" spans="5:55" s="17" customFormat="1" hidden="1" x14ac:dyDescent="0.25">
      <c r="E642" s="409"/>
      <c r="I642" s="410"/>
      <c r="J642" s="410"/>
      <c r="K642" s="411"/>
      <c r="L642" s="410"/>
      <c r="M642" s="411"/>
      <c r="N642" s="410"/>
      <c r="AZ642" s="412"/>
      <c r="BA642" s="412"/>
      <c r="BB642" s="412"/>
      <c r="BC642" s="412"/>
    </row>
    <row r="643" spans="5:55" s="17" customFormat="1" hidden="1" x14ac:dyDescent="0.25">
      <c r="E643" s="409"/>
      <c r="I643" s="410"/>
      <c r="J643" s="410"/>
      <c r="K643" s="411"/>
      <c r="L643" s="410"/>
      <c r="M643" s="411"/>
      <c r="N643" s="410"/>
      <c r="AZ643" s="412"/>
      <c r="BA643" s="412"/>
      <c r="BB643" s="412"/>
      <c r="BC643" s="412"/>
    </row>
    <row r="644" spans="5:55" s="17" customFormat="1" hidden="1" x14ac:dyDescent="0.25">
      <c r="E644" s="409"/>
      <c r="I644" s="410"/>
      <c r="J644" s="410"/>
      <c r="K644" s="411"/>
      <c r="L644" s="410"/>
      <c r="M644" s="411"/>
      <c r="N644" s="410"/>
      <c r="AZ644" s="412"/>
      <c r="BA644" s="412"/>
      <c r="BB644" s="412"/>
      <c r="BC644" s="412"/>
    </row>
    <row r="645" spans="5:55" s="17" customFormat="1" hidden="1" x14ac:dyDescent="0.25">
      <c r="E645" s="409"/>
      <c r="I645" s="410"/>
      <c r="J645" s="410"/>
      <c r="K645" s="411"/>
      <c r="L645" s="410"/>
      <c r="M645" s="411"/>
      <c r="N645" s="410"/>
      <c r="AZ645" s="412"/>
      <c r="BA645" s="412"/>
      <c r="BB645" s="412"/>
      <c r="BC645" s="412"/>
    </row>
    <row r="646" spans="5:55" s="17" customFormat="1" hidden="1" x14ac:dyDescent="0.25">
      <c r="E646" s="409"/>
      <c r="I646" s="410"/>
      <c r="J646" s="410"/>
      <c r="K646" s="411"/>
      <c r="L646" s="410"/>
      <c r="M646" s="411"/>
      <c r="N646" s="410"/>
      <c r="AZ646" s="412"/>
      <c r="BA646" s="412"/>
      <c r="BB646" s="412"/>
      <c r="BC646" s="412"/>
    </row>
    <row r="647" spans="5:55" s="17" customFormat="1" hidden="1" x14ac:dyDescent="0.25">
      <c r="E647" s="409"/>
      <c r="I647" s="410"/>
      <c r="J647" s="410"/>
      <c r="K647" s="411"/>
      <c r="L647" s="410"/>
      <c r="M647" s="411"/>
      <c r="N647" s="410"/>
      <c r="AZ647" s="412"/>
      <c r="BA647" s="412"/>
      <c r="BB647" s="412"/>
      <c r="BC647" s="412"/>
    </row>
    <row r="648" spans="5:55" s="17" customFormat="1" hidden="1" x14ac:dyDescent="0.25">
      <c r="E648" s="409"/>
      <c r="I648" s="410"/>
      <c r="J648" s="410"/>
      <c r="K648" s="411"/>
      <c r="L648" s="410"/>
      <c r="M648" s="411"/>
      <c r="N648" s="410"/>
      <c r="AZ648" s="412"/>
      <c r="BA648" s="412"/>
      <c r="BB648" s="412"/>
      <c r="BC648" s="412"/>
    </row>
    <row r="649" spans="5:55" s="17" customFormat="1" hidden="1" x14ac:dyDescent="0.25">
      <c r="E649" s="409"/>
      <c r="I649" s="410"/>
      <c r="J649" s="410"/>
      <c r="K649" s="411"/>
      <c r="L649" s="410"/>
      <c r="M649" s="411"/>
      <c r="N649" s="410"/>
      <c r="AZ649" s="412"/>
      <c r="BA649" s="412"/>
      <c r="BB649" s="412"/>
      <c r="BC649" s="412"/>
    </row>
    <row r="650" spans="5:55" s="17" customFormat="1" hidden="1" x14ac:dyDescent="0.25">
      <c r="E650" s="409"/>
      <c r="I650" s="410"/>
      <c r="J650" s="410"/>
      <c r="K650" s="411"/>
      <c r="L650" s="410"/>
      <c r="M650" s="411"/>
      <c r="N650" s="410"/>
      <c r="AZ650" s="412"/>
      <c r="BA650" s="412"/>
      <c r="BB650" s="412"/>
      <c r="BC650" s="412"/>
    </row>
    <row r="651" spans="5:55" s="17" customFormat="1" hidden="1" x14ac:dyDescent="0.25">
      <c r="E651" s="409"/>
      <c r="I651" s="410"/>
      <c r="J651" s="410"/>
      <c r="K651" s="411"/>
      <c r="L651" s="410"/>
      <c r="M651" s="411"/>
      <c r="N651" s="410"/>
      <c r="AZ651" s="412"/>
      <c r="BA651" s="412"/>
      <c r="BB651" s="412"/>
      <c r="BC651" s="412"/>
    </row>
    <row r="652" spans="5:55" s="17" customFormat="1" hidden="1" x14ac:dyDescent="0.25">
      <c r="E652" s="409"/>
      <c r="I652" s="410"/>
      <c r="J652" s="410"/>
      <c r="K652" s="411"/>
      <c r="L652" s="410"/>
      <c r="M652" s="411"/>
      <c r="N652" s="410"/>
      <c r="AZ652" s="412"/>
      <c r="BA652" s="412"/>
      <c r="BB652" s="412"/>
      <c r="BC652" s="412"/>
    </row>
    <row r="653" spans="5:55" s="17" customFormat="1" hidden="1" x14ac:dyDescent="0.25">
      <c r="E653" s="409"/>
      <c r="I653" s="410"/>
      <c r="J653" s="410"/>
      <c r="K653" s="411"/>
      <c r="L653" s="410"/>
      <c r="M653" s="411"/>
      <c r="N653" s="410"/>
      <c r="AZ653" s="412"/>
      <c r="BA653" s="412"/>
      <c r="BB653" s="412"/>
      <c r="BC653" s="412"/>
    </row>
    <row r="654" spans="5:55" s="17" customFormat="1" hidden="1" x14ac:dyDescent="0.25">
      <c r="E654" s="409"/>
      <c r="I654" s="410"/>
      <c r="J654" s="410"/>
      <c r="K654" s="411"/>
      <c r="L654" s="410"/>
      <c r="M654" s="411"/>
      <c r="N654" s="410"/>
      <c r="AZ654" s="412"/>
      <c r="BA654" s="412"/>
      <c r="BB654" s="412"/>
      <c r="BC654" s="412"/>
    </row>
    <row r="655" spans="5:55" s="17" customFormat="1" hidden="1" x14ac:dyDescent="0.25">
      <c r="E655" s="409"/>
      <c r="I655" s="410"/>
      <c r="J655" s="410"/>
      <c r="K655" s="411"/>
      <c r="L655" s="410"/>
      <c r="M655" s="411"/>
      <c r="N655" s="410"/>
      <c r="AZ655" s="412"/>
      <c r="BA655" s="412"/>
      <c r="BB655" s="412"/>
      <c r="BC655" s="412"/>
    </row>
    <row r="656" spans="5:55" s="17" customFormat="1" hidden="1" x14ac:dyDescent="0.25">
      <c r="E656" s="409"/>
      <c r="I656" s="410"/>
      <c r="J656" s="410"/>
      <c r="K656" s="411"/>
      <c r="L656" s="410"/>
      <c r="M656" s="411"/>
      <c r="N656" s="410"/>
      <c r="AZ656" s="412"/>
      <c r="BA656" s="412"/>
      <c r="BB656" s="412"/>
      <c r="BC656" s="412"/>
    </row>
    <row r="657" spans="5:55" s="17" customFormat="1" hidden="1" x14ac:dyDescent="0.25">
      <c r="E657" s="409"/>
      <c r="I657" s="410"/>
      <c r="J657" s="410"/>
      <c r="K657" s="411"/>
      <c r="L657" s="410"/>
      <c r="M657" s="411"/>
      <c r="N657" s="410"/>
      <c r="AZ657" s="412"/>
      <c r="BA657" s="412"/>
      <c r="BB657" s="412"/>
      <c r="BC657" s="412"/>
    </row>
    <row r="658" spans="5:55" s="17" customFormat="1" hidden="1" x14ac:dyDescent="0.25">
      <c r="E658" s="409"/>
      <c r="I658" s="410"/>
      <c r="J658" s="410"/>
      <c r="K658" s="411"/>
      <c r="L658" s="410"/>
      <c r="M658" s="411"/>
      <c r="N658" s="410"/>
      <c r="AZ658" s="412"/>
      <c r="BA658" s="412"/>
      <c r="BB658" s="412"/>
      <c r="BC658" s="412"/>
    </row>
    <row r="659" spans="5:55" s="17" customFormat="1" hidden="1" x14ac:dyDescent="0.25">
      <c r="E659" s="409"/>
      <c r="I659" s="410"/>
      <c r="J659" s="410"/>
      <c r="K659" s="411"/>
      <c r="L659" s="410"/>
      <c r="M659" s="411"/>
      <c r="N659" s="410"/>
      <c r="AZ659" s="412"/>
      <c r="BA659" s="412"/>
      <c r="BB659" s="412"/>
      <c r="BC659" s="412"/>
    </row>
    <row r="660" spans="5:55" s="17" customFormat="1" hidden="1" x14ac:dyDescent="0.25">
      <c r="E660" s="409"/>
      <c r="I660" s="410"/>
      <c r="J660" s="410"/>
      <c r="K660" s="411"/>
      <c r="L660" s="410"/>
      <c r="M660" s="411"/>
      <c r="N660" s="410"/>
      <c r="AZ660" s="412"/>
      <c r="BA660" s="412"/>
      <c r="BB660" s="412"/>
      <c r="BC660" s="412"/>
    </row>
    <row r="661" spans="5:55" s="17" customFormat="1" hidden="1" x14ac:dyDescent="0.25">
      <c r="E661" s="409"/>
      <c r="I661" s="410"/>
      <c r="J661" s="410"/>
      <c r="K661" s="411"/>
      <c r="L661" s="410"/>
      <c r="M661" s="411"/>
      <c r="N661" s="410"/>
      <c r="AZ661" s="412"/>
      <c r="BA661" s="412"/>
      <c r="BB661" s="412"/>
      <c r="BC661" s="412"/>
    </row>
    <row r="662" spans="5:55" s="17" customFormat="1" hidden="1" x14ac:dyDescent="0.25">
      <c r="E662" s="409"/>
      <c r="I662" s="410"/>
      <c r="J662" s="410"/>
      <c r="K662" s="411"/>
      <c r="L662" s="410"/>
      <c r="M662" s="411"/>
      <c r="N662" s="410"/>
      <c r="AZ662" s="412"/>
      <c r="BA662" s="412"/>
      <c r="BB662" s="412"/>
      <c r="BC662" s="412"/>
    </row>
    <row r="663" spans="5:55" s="17" customFormat="1" hidden="1" x14ac:dyDescent="0.25">
      <c r="E663" s="409"/>
      <c r="I663" s="410"/>
      <c r="J663" s="410"/>
      <c r="K663" s="411"/>
      <c r="L663" s="410"/>
      <c r="M663" s="411"/>
      <c r="N663" s="410"/>
      <c r="AZ663" s="412"/>
      <c r="BA663" s="412"/>
      <c r="BB663" s="412"/>
      <c r="BC663" s="412"/>
    </row>
    <row r="664" spans="5:55" s="17" customFormat="1" hidden="1" x14ac:dyDescent="0.25">
      <c r="E664" s="409"/>
      <c r="I664" s="410"/>
      <c r="J664" s="410"/>
      <c r="K664" s="411"/>
      <c r="L664" s="410"/>
      <c r="M664" s="411"/>
      <c r="N664" s="410"/>
      <c r="AZ664" s="412"/>
      <c r="BA664" s="412"/>
      <c r="BB664" s="412"/>
      <c r="BC664" s="412"/>
    </row>
    <row r="665" spans="5:55" s="17" customFormat="1" hidden="1" x14ac:dyDescent="0.25">
      <c r="E665" s="409"/>
      <c r="I665" s="410"/>
      <c r="J665" s="410"/>
      <c r="K665" s="411"/>
      <c r="L665" s="410"/>
      <c r="M665" s="411"/>
      <c r="N665" s="410"/>
      <c r="AZ665" s="412"/>
      <c r="BA665" s="412"/>
      <c r="BB665" s="412"/>
      <c r="BC665" s="412"/>
    </row>
    <row r="666" spans="5:55" s="17" customFormat="1" hidden="1" x14ac:dyDescent="0.25">
      <c r="E666" s="409"/>
      <c r="I666" s="410"/>
      <c r="J666" s="410"/>
      <c r="K666" s="411"/>
      <c r="L666" s="410"/>
      <c r="M666" s="411"/>
      <c r="N666" s="410"/>
      <c r="AZ666" s="412"/>
      <c r="BA666" s="412"/>
      <c r="BB666" s="412"/>
      <c r="BC666" s="412"/>
    </row>
    <row r="667" spans="5:55" s="17" customFormat="1" hidden="1" x14ac:dyDescent="0.25">
      <c r="E667" s="409"/>
      <c r="I667" s="410"/>
      <c r="J667" s="410"/>
      <c r="K667" s="411"/>
      <c r="L667" s="410"/>
      <c r="M667" s="411"/>
      <c r="N667" s="410"/>
      <c r="AZ667" s="412"/>
      <c r="BA667" s="412"/>
      <c r="BB667" s="412"/>
      <c r="BC667" s="412"/>
    </row>
    <row r="668" spans="5:55" s="17" customFormat="1" hidden="1" x14ac:dyDescent="0.25">
      <c r="E668" s="409"/>
      <c r="I668" s="410"/>
      <c r="J668" s="410"/>
      <c r="K668" s="411"/>
      <c r="L668" s="410"/>
      <c r="M668" s="411"/>
      <c r="N668" s="410"/>
      <c r="AZ668" s="412"/>
      <c r="BA668" s="412"/>
      <c r="BB668" s="412"/>
      <c r="BC668" s="412"/>
    </row>
    <row r="669" spans="5:55" s="17" customFormat="1" hidden="1" x14ac:dyDescent="0.25">
      <c r="E669" s="409"/>
      <c r="I669" s="410"/>
      <c r="J669" s="410"/>
      <c r="K669" s="411"/>
      <c r="L669" s="410"/>
      <c r="M669" s="411"/>
      <c r="N669" s="410"/>
      <c r="AZ669" s="412"/>
      <c r="BA669" s="412"/>
      <c r="BB669" s="412"/>
      <c r="BC669" s="412"/>
    </row>
    <row r="670" spans="5:55" s="17" customFormat="1" hidden="1" x14ac:dyDescent="0.25">
      <c r="E670" s="409"/>
      <c r="I670" s="410"/>
      <c r="J670" s="410"/>
      <c r="K670" s="411"/>
      <c r="L670" s="410"/>
      <c r="M670" s="411"/>
      <c r="N670" s="410"/>
      <c r="AZ670" s="412"/>
      <c r="BA670" s="412"/>
      <c r="BB670" s="412"/>
      <c r="BC670" s="412"/>
    </row>
    <row r="671" spans="5:55" s="17" customFormat="1" hidden="1" x14ac:dyDescent="0.25">
      <c r="E671" s="409"/>
      <c r="I671" s="410"/>
      <c r="J671" s="410"/>
      <c r="K671" s="411"/>
      <c r="L671" s="410"/>
      <c r="M671" s="411"/>
      <c r="N671" s="410"/>
      <c r="AZ671" s="412"/>
      <c r="BA671" s="412"/>
      <c r="BB671" s="412"/>
      <c r="BC671" s="412"/>
    </row>
    <row r="672" spans="5:55" s="17" customFormat="1" hidden="1" x14ac:dyDescent="0.25">
      <c r="E672" s="409"/>
      <c r="I672" s="410"/>
      <c r="J672" s="410"/>
      <c r="K672" s="411"/>
      <c r="L672" s="410"/>
      <c r="M672" s="411"/>
      <c r="N672" s="410"/>
      <c r="AZ672" s="412"/>
      <c r="BA672" s="412"/>
      <c r="BB672" s="412"/>
      <c r="BC672" s="412"/>
    </row>
    <row r="673" spans="5:55" s="17" customFormat="1" hidden="1" x14ac:dyDescent="0.25">
      <c r="E673" s="409"/>
      <c r="I673" s="410"/>
      <c r="J673" s="410"/>
      <c r="K673" s="411"/>
      <c r="L673" s="410"/>
      <c r="M673" s="411"/>
      <c r="N673" s="410"/>
      <c r="AZ673" s="412"/>
      <c r="BA673" s="412"/>
      <c r="BB673" s="412"/>
      <c r="BC673" s="412"/>
    </row>
    <row r="674" spans="5:55" s="17" customFormat="1" hidden="1" x14ac:dyDescent="0.25">
      <c r="E674" s="409"/>
      <c r="I674" s="410"/>
      <c r="J674" s="410"/>
      <c r="K674" s="411"/>
      <c r="L674" s="410"/>
      <c r="M674" s="411"/>
      <c r="N674" s="410"/>
      <c r="AZ674" s="412"/>
      <c r="BA674" s="412"/>
      <c r="BB674" s="412"/>
      <c r="BC674" s="412"/>
    </row>
    <row r="675" spans="5:55" s="17" customFormat="1" hidden="1" x14ac:dyDescent="0.25">
      <c r="E675" s="409"/>
      <c r="I675" s="410"/>
      <c r="J675" s="410"/>
      <c r="K675" s="411"/>
      <c r="L675" s="410"/>
      <c r="M675" s="411"/>
      <c r="N675" s="410"/>
      <c r="AZ675" s="412"/>
      <c r="BA675" s="412"/>
      <c r="BB675" s="412"/>
      <c r="BC675" s="412"/>
    </row>
    <row r="676" spans="5:55" s="17" customFormat="1" hidden="1" x14ac:dyDescent="0.25">
      <c r="E676" s="409"/>
      <c r="I676" s="410"/>
      <c r="J676" s="410"/>
      <c r="K676" s="411"/>
      <c r="L676" s="410"/>
      <c r="M676" s="411"/>
      <c r="N676" s="410"/>
      <c r="AZ676" s="412"/>
      <c r="BA676" s="412"/>
      <c r="BB676" s="412"/>
      <c r="BC676" s="412"/>
    </row>
    <row r="677" spans="5:55" s="17" customFormat="1" hidden="1" x14ac:dyDescent="0.25">
      <c r="E677" s="409"/>
      <c r="I677" s="410"/>
      <c r="J677" s="410"/>
      <c r="K677" s="411"/>
      <c r="L677" s="410"/>
      <c r="M677" s="411"/>
      <c r="N677" s="410"/>
      <c r="AZ677" s="412"/>
      <c r="BA677" s="412"/>
      <c r="BB677" s="412"/>
      <c r="BC677" s="412"/>
    </row>
    <row r="678" spans="5:55" s="17" customFormat="1" hidden="1" x14ac:dyDescent="0.25">
      <c r="E678" s="409"/>
      <c r="I678" s="410"/>
      <c r="J678" s="410"/>
      <c r="K678" s="411"/>
      <c r="L678" s="410"/>
      <c r="M678" s="411"/>
      <c r="N678" s="410"/>
      <c r="AZ678" s="412"/>
      <c r="BA678" s="412"/>
      <c r="BB678" s="412"/>
      <c r="BC678" s="412"/>
    </row>
    <row r="679" spans="5:55" s="17" customFormat="1" hidden="1" x14ac:dyDescent="0.25">
      <c r="E679" s="409"/>
      <c r="I679" s="410"/>
      <c r="J679" s="410"/>
      <c r="K679" s="411"/>
      <c r="L679" s="410"/>
      <c r="M679" s="411"/>
      <c r="N679" s="410"/>
      <c r="AZ679" s="412"/>
      <c r="BA679" s="412"/>
      <c r="BB679" s="412"/>
      <c r="BC679" s="412"/>
    </row>
    <row r="680" spans="5:55" s="17" customFormat="1" hidden="1" x14ac:dyDescent="0.25">
      <c r="E680" s="409"/>
      <c r="I680" s="410"/>
      <c r="J680" s="410"/>
      <c r="K680" s="411"/>
      <c r="L680" s="410"/>
      <c r="M680" s="411"/>
      <c r="N680" s="410"/>
      <c r="AZ680" s="412"/>
      <c r="BA680" s="412"/>
      <c r="BB680" s="412"/>
      <c r="BC680" s="412"/>
    </row>
    <row r="681" spans="5:55" s="17" customFormat="1" hidden="1" x14ac:dyDescent="0.25">
      <c r="E681" s="409"/>
      <c r="I681" s="410"/>
      <c r="J681" s="410"/>
      <c r="K681" s="411"/>
      <c r="L681" s="410"/>
      <c r="M681" s="411"/>
      <c r="N681" s="410"/>
      <c r="AZ681" s="412"/>
      <c r="BA681" s="412"/>
      <c r="BB681" s="412"/>
      <c r="BC681" s="412"/>
    </row>
    <row r="682" spans="5:55" s="17" customFormat="1" hidden="1" x14ac:dyDescent="0.25">
      <c r="E682" s="409"/>
      <c r="I682" s="410"/>
      <c r="J682" s="410"/>
      <c r="K682" s="411"/>
      <c r="L682" s="410"/>
      <c r="M682" s="411"/>
      <c r="N682" s="410"/>
      <c r="AZ682" s="412"/>
      <c r="BA682" s="412"/>
      <c r="BB682" s="412"/>
      <c r="BC682" s="412"/>
    </row>
    <row r="683" spans="5:55" s="17" customFormat="1" hidden="1" x14ac:dyDescent="0.25">
      <c r="E683" s="409"/>
      <c r="I683" s="410"/>
      <c r="J683" s="410"/>
      <c r="K683" s="411"/>
      <c r="L683" s="410"/>
      <c r="M683" s="411"/>
      <c r="N683" s="410"/>
      <c r="AZ683" s="412"/>
      <c r="BA683" s="412"/>
      <c r="BB683" s="412"/>
      <c r="BC683" s="412"/>
    </row>
    <row r="684" spans="5:55" s="17" customFormat="1" hidden="1" x14ac:dyDescent="0.25">
      <c r="E684" s="409"/>
      <c r="I684" s="410"/>
      <c r="J684" s="410"/>
      <c r="K684" s="411"/>
      <c r="L684" s="410"/>
      <c r="M684" s="411"/>
      <c r="N684" s="410"/>
      <c r="AZ684" s="412"/>
      <c r="BA684" s="412"/>
      <c r="BB684" s="412"/>
      <c r="BC684" s="412"/>
    </row>
    <row r="685" spans="5:55" s="17" customFormat="1" hidden="1" x14ac:dyDescent="0.25">
      <c r="E685" s="409"/>
      <c r="I685" s="410"/>
      <c r="J685" s="410"/>
      <c r="K685" s="411"/>
      <c r="L685" s="410"/>
      <c r="M685" s="411"/>
      <c r="N685" s="410"/>
      <c r="AZ685" s="412"/>
      <c r="BA685" s="412"/>
      <c r="BB685" s="412"/>
      <c r="BC685" s="412"/>
    </row>
    <row r="686" spans="5:55" s="17" customFormat="1" hidden="1" x14ac:dyDescent="0.25">
      <c r="E686" s="409"/>
      <c r="I686" s="410"/>
      <c r="J686" s="410"/>
      <c r="K686" s="411"/>
      <c r="L686" s="410"/>
      <c r="M686" s="411"/>
      <c r="N686" s="410"/>
      <c r="AZ686" s="412"/>
      <c r="BA686" s="412"/>
      <c r="BB686" s="412"/>
      <c r="BC686" s="412"/>
    </row>
    <row r="687" spans="5:55" s="17" customFormat="1" hidden="1" x14ac:dyDescent="0.25">
      <c r="E687" s="409"/>
      <c r="I687" s="410"/>
      <c r="J687" s="410"/>
      <c r="K687" s="411"/>
      <c r="L687" s="410"/>
      <c r="M687" s="411"/>
      <c r="N687" s="410"/>
      <c r="AZ687" s="412"/>
      <c r="BA687" s="412"/>
      <c r="BB687" s="412"/>
      <c r="BC687" s="412"/>
    </row>
    <row r="688" spans="5:55" s="17" customFormat="1" hidden="1" x14ac:dyDescent="0.25">
      <c r="E688" s="409"/>
      <c r="I688" s="410"/>
      <c r="J688" s="410"/>
      <c r="K688" s="411"/>
      <c r="L688" s="410"/>
      <c r="M688" s="411"/>
      <c r="N688" s="410"/>
      <c r="AZ688" s="412"/>
      <c r="BA688" s="412"/>
      <c r="BB688" s="412"/>
      <c r="BC688" s="412"/>
    </row>
    <row r="689" spans="5:55" s="17" customFormat="1" hidden="1" x14ac:dyDescent="0.25">
      <c r="E689" s="409"/>
      <c r="I689" s="410"/>
      <c r="J689" s="410"/>
      <c r="K689" s="411"/>
      <c r="L689" s="410"/>
      <c r="M689" s="411"/>
      <c r="N689" s="410"/>
      <c r="AZ689" s="412"/>
      <c r="BA689" s="412"/>
      <c r="BB689" s="412"/>
      <c r="BC689" s="412"/>
    </row>
    <row r="690" spans="5:55" s="17" customFormat="1" hidden="1" x14ac:dyDescent="0.25">
      <c r="E690" s="409"/>
      <c r="I690" s="410"/>
      <c r="J690" s="410"/>
      <c r="K690" s="411"/>
      <c r="L690" s="410"/>
      <c r="M690" s="411"/>
      <c r="N690" s="410"/>
      <c r="AZ690" s="412"/>
      <c r="BA690" s="412"/>
      <c r="BB690" s="412"/>
      <c r="BC690" s="412"/>
    </row>
    <row r="691" spans="5:55" s="17" customFormat="1" hidden="1" x14ac:dyDescent="0.25">
      <c r="E691" s="409"/>
      <c r="I691" s="410"/>
      <c r="J691" s="410"/>
      <c r="K691" s="411"/>
      <c r="L691" s="410"/>
      <c r="M691" s="411"/>
      <c r="N691" s="410"/>
      <c r="AZ691" s="412"/>
      <c r="BA691" s="412"/>
      <c r="BB691" s="412"/>
      <c r="BC691" s="412"/>
    </row>
    <row r="692" spans="5:55" s="17" customFormat="1" hidden="1" x14ac:dyDescent="0.25">
      <c r="E692" s="409"/>
      <c r="I692" s="410"/>
      <c r="J692" s="410"/>
      <c r="K692" s="411"/>
      <c r="L692" s="410"/>
      <c r="M692" s="411"/>
      <c r="N692" s="410"/>
      <c r="AZ692" s="412"/>
      <c r="BA692" s="412"/>
      <c r="BB692" s="412"/>
      <c r="BC692" s="412"/>
    </row>
    <row r="693" spans="5:55" s="17" customFormat="1" hidden="1" x14ac:dyDescent="0.25">
      <c r="E693" s="409"/>
      <c r="I693" s="410"/>
      <c r="J693" s="410"/>
      <c r="K693" s="411"/>
      <c r="L693" s="410"/>
      <c r="M693" s="411"/>
      <c r="N693" s="410"/>
      <c r="AZ693" s="412"/>
      <c r="BA693" s="412"/>
      <c r="BB693" s="412"/>
      <c r="BC693" s="412"/>
    </row>
    <row r="694" spans="5:55" s="17" customFormat="1" hidden="1" x14ac:dyDescent="0.25">
      <c r="E694" s="409"/>
      <c r="I694" s="410"/>
      <c r="J694" s="410"/>
      <c r="K694" s="411"/>
      <c r="L694" s="410"/>
      <c r="M694" s="411"/>
      <c r="N694" s="410"/>
      <c r="AZ694" s="412"/>
      <c r="BA694" s="412"/>
      <c r="BB694" s="412"/>
      <c r="BC694" s="412"/>
    </row>
    <row r="695" spans="5:55" s="17" customFormat="1" hidden="1" x14ac:dyDescent="0.25">
      <c r="E695" s="409"/>
      <c r="I695" s="410"/>
      <c r="J695" s="410"/>
      <c r="K695" s="411"/>
      <c r="L695" s="410"/>
      <c r="M695" s="411"/>
      <c r="N695" s="410"/>
      <c r="AZ695" s="412"/>
      <c r="BA695" s="412"/>
      <c r="BB695" s="412"/>
      <c r="BC695" s="412"/>
    </row>
    <row r="696" spans="5:55" s="17" customFormat="1" hidden="1" x14ac:dyDescent="0.25">
      <c r="E696" s="409"/>
      <c r="I696" s="410"/>
      <c r="J696" s="410"/>
      <c r="K696" s="411"/>
      <c r="L696" s="410"/>
      <c r="M696" s="411"/>
      <c r="N696" s="410"/>
      <c r="AZ696" s="412"/>
      <c r="BA696" s="412"/>
      <c r="BB696" s="412"/>
      <c r="BC696" s="412"/>
    </row>
    <row r="697" spans="5:55" s="17" customFormat="1" hidden="1" x14ac:dyDescent="0.25">
      <c r="E697" s="409"/>
      <c r="I697" s="410"/>
      <c r="J697" s="410"/>
      <c r="K697" s="411"/>
      <c r="L697" s="410"/>
      <c r="M697" s="411"/>
      <c r="N697" s="410"/>
      <c r="AZ697" s="412"/>
      <c r="BA697" s="412"/>
      <c r="BB697" s="412"/>
      <c r="BC697" s="412"/>
    </row>
    <row r="698" spans="5:55" s="17" customFormat="1" hidden="1" x14ac:dyDescent="0.25">
      <c r="E698" s="409"/>
      <c r="I698" s="410"/>
      <c r="J698" s="410"/>
      <c r="K698" s="411"/>
      <c r="L698" s="410"/>
      <c r="M698" s="411"/>
      <c r="N698" s="410"/>
      <c r="AZ698" s="412"/>
      <c r="BA698" s="412"/>
      <c r="BB698" s="412"/>
      <c r="BC698" s="412"/>
    </row>
    <row r="699" spans="5:55" s="17" customFormat="1" hidden="1" x14ac:dyDescent="0.25">
      <c r="E699" s="409"/>
      <c r="I699" s="410"/>
      <c r="J699" s="410"/>
      <c r="K699" s="411"/>
      <c r="L699" s="410"/>
      <c r="M699" s="411"/>
      <c r="N699" s="410"/>
      <c r="AZ699" s="412"/>
      <c r="BA699" s="412"/>
      <c r="BB699" s="412"/>
      <c r="BC699" s="412"/>
    </row>
    <row r="700" spans="5:55" s="17" customFormat="1" hidden="1" x14ac:dyDescent="0.25">
      <c r="E700" s="409"/>
      <c r="I700" s="410"/>
      <c r="J700" s="410"/>
      <c r="K700" s="411"/>
      <c r="L700" s="410"/>
      <c r="M700" s="411"/>
      <c r="N700" s="410"/>
      <c r="AZ700" s="412"/>
      <c r="BA700" s="412"/>
      <c r="BB700" s="412"/>
      <c r="BC700" s="412"/>
    </row>
    <row r="701" spans="5:55" s="17" customFormat="1" hidden="1" x14ac:dyDescent="0.25">
      <c r="E701" s="409"/>
      <c r="I701" s="410"/>
      <c r="J701" s="410"/>
      <c r="K701" s="411"/>
      <c r="L701" s="410"/>
      <c r="M701" s="411"/>
      <c r="N701" s="410"/>
      <c r="AZ701" s="412"/>
      <c r="BA701" s="412"/>
      <c r="BB701" s="412"/>
      <c r="BC701" s="412"/>
    </row>
    <row r="702" spans="5:55" s="17" customFormat="1" hidden="1" x14ac:dyDescent="0.25">
      <c r="E702" s="409"/>
      <c r="I702" s="410"/>
      <c r="J702" s="410"/>
      <c r="K702" s="411"/>
      <c r="L702" s="410"/>
      <c r="M702" s="411"/>
      <c r="N702" s="410"/>
      <c r="AZ702" s="412"/>
      <c r="BA702" s="412"/>
      <c r="BB702" s="412"/>
      <c r="BC702" s="412"/>
    </row>
    <row r="703" spans="5:55" s="17" customFormat="1" hidden="1" x14ac:dyDescent="0.25">
      <c r="E703" s="409"/>
      <c r="I703" s="410"/>
      <c r="J703" s="410"/>
      <c r="K703" s="411"/>
      <c r="L703" s="410"/>
      <c r="M703" s="411"/>
      <c r="N703" s="410"/>
      <c r="AZ703" s="412"/>
      <c r="BA703" s="412"/>
      <c r="BB703" s="412"/>
      <c r="BC703" s="412"/>
    </row>
    <row r="704" spans="5:55" s="17" customFormat="1" hidden="1" x14ac:dyDescent="0.25">
      <c r="E704" s="409"/>
      <c r="I704" s="410"/>
      <c r="J704" s="410"/>
      <c r="K704" s="411"/>
      <c r="L704" s="410"/>
      <c r="M704" s="411"/>
      <c r="N704" s="410"/>
      <c r="AZ704" s="412"/>
      <c r="BA704" s="412"/>
      <c r="BB704" s="412"/>
      <c r="BC704" s="412"/>
    </row>
    <row r="705" spans="5:55" s="17" customFormat="1" hidden="1" x14ac:dyDescent="0.25">
      <c r="E705" s="409"/>
      <c r="I705" s="410"/>
      <c r="J705" s="410"/>
      <c r="K705" s="411"/>
      <c r="L705" s="410"/>
      <c r="M705" s="411"/>
      <c r="N705" s="410"/>
      <c r="AZ705" s="412"/>
      <c r="BA705" s="412"/>
      <c r="BB705" s="412"/>
      <c r="BC705" s="412"/>
    </row>
    <row r="706" spans="5:55" s="17" customFormat="1" hidden="1" x14ac:dyDescent="0.25">
      <c r="E706" s="409"/>
      <c r="I706" s="410"/>
      <c r="J706" s="410"/>
      <c r="K706" s="411"/>
      <c r="L706" s="410"/>
      <c r="M706" s="411"/>
      <c r="N706" s="410"/>
      <c r="AZ706" s="412"/>
      <c r="BA706" s="412"/>
      <c r="BB706" s="412"/>
      <c r="BC706" s="412"/>
    </row>
    <row r="707" spans="5:55" s="17" customFormat="1" hidden="1" x14ac:dyDescent="0.25">
      <c r="E707" s="409"/>
      <c r="I707" s="410"/>
      <c r="J707" s="410"/>
      <c r="K707" s="411"/>
      <c r="L707" s="410"/>
      <c r="M707" s="411"/>
      <c r="N707" s="410"/>
      <c r="AZ707" s="412"/>
      <c r="BA707" s="412"/>
      <c r="BB707" s="412"/>
      <c r="BC707" s="412"/>
    </row>
    <row r="708" spans="5:55" s="17" customFormat="1" hidden="1" x14ac:dyDescent="0.25">
      <c r="E708" s="409"/>
      <c r="I708" s="410"/>
      <c r="J708" s="410"/>
      <c r="K708" s="411"/>
      <c r="L708" s="410"/>
      <c r="M708" s="411"/>
      <c r="N708" s="410"/>
      <c r="AZ708" s="412"/>
      <c r="BA708" s="412"/>
      <c r="BB708" s="412"/>
      <c r="BC708" s="412"/>
    </row>
    <row r="709" spans="5:55" s="17" customFormat="1" hidden="1" x14ac:dyDescent="0.25">
      <c r="E709" s="409"/>
      <c r="I709" s="410"/>
      <c r="J709" s="410"/>
      <c r="K709" s="411"/>
      <c r="L709" s="410"/>
      <c r="M709" s="411"/>
      <c r="N709" s="410"/>
      <c r="AZ709" s="412"/>
      <c r="BA709" s="412"/>
      <c r="BB709" s="412"/>
      <c r="BC709" s="412"/>
    </row>
    <row r="710" spans="5:55" s="17" customFormat="1" hidden="1" x14ac:dyDescent="0.25">
      <c r="E710" s="409"/>
      <c r="I710" s="410"/>
      <c r="J710" s="410"/>
      <c r="K710" s="411"/>
      <c r="L710" s="410"/>
      <c r="M710" s="411"/>
      <c r="N710" s="410"/>
      <c r="AZ710" s="412"/>
      <c r="BA710" s="412"/>
      <c r="BB710" s="412"/>
      <c r="BC710" s="412"/>
    </row>
    <row r="711" spans="5:55" s="17" customFormat="1" hidden="1" x14ac:dyDescent="0.25">
      <c r="E711" s="409"/>
      <c r="I711" s="410"/>
      <c r="J711" s="410"/>
      <c r="K711" s="411"/>
      <c r="L711" s="410"/>
      <c r="M711" s="411"/>
      <c r="N711" s="410"/>
      <c r="AZ711" s="412"/>
      <c r="BA711" s="412"/>
      <c r="BB711" s="412"/>
      <c r="BC711" s="412"/>
    </row>
    <row r="712" spans="5:55" s="17" customFormat="1" hidden="1" x14ac:dyDescent="0.25">
      <c r="E712" s="409"/>
      <c r="I712" s="410"/>
      <c r="J712" s="410"/>
      <c r="K712" s="411"/>
      <c r="L712" s="410"/>
      <c r="M712" s="411"/>
      <c r="N712" s="410"/>
      <c r="AZ712" s="412"/>
      <c r="BA712" s="412"/>
      <c r="BB712" s="412"/>
      <c r="BC712" s="412"/>
    </row>
    <row r="713" spans="5:55" s="17" customFormat="1" hidden="1" x14ac:dyDescent="0.25">
      <c r="E713" s="409"/>
      <c r="I713" s="410"/>
      <c r="J713" s="410"/>
      <c r="K713" s="411"/>
      <c r="L713" s="410"/>
      <c r="M713" s="411"/>
      <c r="N713" s="410"/>
      <c r="AZ713" s="412"/>
      <c r="BA713" s="412"/>
      <c r="BB713" s="412"/>
      <c r="BC713" s="412"/>
    </row>
    <row r="714" spans="5:55" s="17" customFormat="1" hidden="1" x14ac:dyDescent="0.25">
      <c r="E714" s="409"/>
      <c r="I714" s="410"/>
      <c r="J714" s="410"/>
      <c r="K714" s="411"/>
      <c r="L714" s="410"/>
      <c r="M714" s="411"/>
      <c r="N714" s="410"/>
      <c r="AZ714" s="412"/>
      <c r="BA714" s="412"/>
      <c r="BB714" s="412"/>
      <c r="BC714" s="412"/>
    </row>
    <row r="715" spans="5:55" s="17" customFormat="1" hidden="1" x14ac:dyDescent="0.25">
      <c r="E715" s="409"/>
      <c r="I715" s="410"/>
      <c r="J715" s="410"/>
      <c r="K715" s="411"/>
      <c r="L715" s="410"/>
      <c r="M715" s="411"/>
      <c r="N715" s="410"/>
      <c r="AZ715" s="412"/>
      <c r="BA715" s="412"/>
      <c r="BB715" s="412"/>
      <c r="BC715" s="412"/>
    </row>
    <row r="716" spans="5:55" s="17" customFormat="1" hidden="1" x14ac:dyDescent="0.25">
      <c r="E716" s="409"/>
      <c r="I716" s="410"/>
      <c r="J716" s="410"/>
      <c r="K716" s="411"/>
      <c r="L716" s="410"/>
      <c r="M716" s="411"/>
      <c r="N716" s="410"/>
      <c r="AZ716" s="412"/>
      <c r="BA716" s="412"/>
      <c r="BB716" s="412"/>
      <c r="BC716" s="412"/>
    </row>
    <row r="717" spans="5:55" s="17" customFormat="1" hidden="1" x14ac:dyDescent="0.25">
      <c r="E717" s="409"/>
      <c r="I717" s="410"/>
      <c r="J717" s="410"/>
      <c r="K717" s="411"/>
      <c r="L717" s="410"/>
      <c r="M717" s="411"/>
      <c r="N717" s="410"/>
      <c r="AZ717" s="412"/>
      <c r="BA717" s="412"/>
      <c r="BB717" s="412"/>
      <c r="BC717" s="412"/>
    </row>
    <row r="718" spans="5:55" s="17" customFormat="1" hidden="1" x14ac:dyDescent="0.25">
      <c r="E718" s="409"/>
      <c r="I718" s="410"/>
      <c r="J718" s="410"/>
      <c r="K718" s="411"/>
      <c r="L718" s="410"/>
      <c r="M718" s="411"/>
      <c r="N718" s="410"/>
      <c r="AZ718" s="412"/>
      <c r="BA718" s="412"/>
      <c r="BB718" s="412"/>
      <c r="BC718" s="412"/>
    </row>
    <row r="719" spans="5:55" s="17" customFormat="1" hidden="1" x14ac:dyDescent="0.25">
      <c r="E719" s="409"/>
      <c r="I719" s="410"/>
      <c r="J719" s="410"/>
      <c r="K719" s="411"/>
      <c r="L719" s="410"/>
      <c r="M719" s="411"/>
      <c r="N719" s="410"/>
      <c r="AZ719" s="412"/>
      <c r="BA719" s="412"/>
      <c r="BB719" s="412"/>
      <c r="BC719" s="412"/>
    </row>
    <row r="720" spans="5:55" s="17" customFormat="1" hidden="1" x14ac:dyDescent="0.25">
      <c r="E720" s="409"/>
      <c r="I720" s="410"/>
      <c r="J720" s="410"/>
      <c r="K720" s="411"/>
      <c r="L720" s="410"/>
      <c r="M720" s="411"/>
      <c r="N720" s="410"/>
      <c r="AZ720" s="412"/>
      <c r="BA720" s="412"/>
      <c r="BB720" s="412"/>
      <c r="BC720" s="412"/>
    </row>
    <row r="721" spans="5:55" s="17" customFormat="1" hidden="1" x14ac:dyDescent="0.25">
      <c r="E721" s="409"/>
      <c r="I721" s="410"/>
      <c r="J721" s="410"/>
      <c r="K721" s="411"/>
      <c r="L721" s="410"/>
      <c r="M721" s="411"/>
      <c r="N721" s="410"/>
      <c r="AZ721" s="412"/>
      <c r="BA721" s="412"/>
      <c r="BB721" s="412"/>
      <c r="BC721" s="412"/>
    </row>
    <row r="722" spans="5:55" s="17" customFormat="1" hidden="1" x14ac:dyDescent="0.25">
      <c r="E722" s="409"/>
      <c r="I722" s="410"/>
      <c r="J722" s="410"/>
      <c r="K722" s="411"/>
      <c r="L722" s="410"/>
      <c r="M722" s="411"/>
      <c r="N722" s="410"/>
      <c r="AZ722" s="412"/>
      <c r="BA722" s="412"/>
      <c r="BB722" s="412"/>
      <c r="BC722" s="412"/>
    </row>
    <row r="723" spans="5:55" s="17" customFormat="1" hidden="1" x14ac:dyDescent="0.25">
      <c r="E723" s="409"/>
      <c r="I723" s="410"/>
      <c r="J723" s="410"/>
      <c r="K723" s="411"/>
      <c r="L723" s="410"/>
      <c r="M723" s="411"/>
      <c r="N723" s="410"/>
      <c r="AZ723" s="412"/>
      <c r="BA723" s="412"/>
      <c r="BB723" s="412"/>
      <c r="BC723" s="412"/>
    </row>
    <row r="724" spans="5:55" s="17" customFormat="1" hidden="1" x14ac:dyDescent="0.25">
      <c r="E724" s="409"/>
      <c r="I724" s="410"/>
      <c r="J724" s="410"/>
      <c r="K724" s="411"/>
      <c r="L724" s="410"/>
      <c r="M724" s="411"/>
      <c r="N724" s="410"/>
      <c r="AZ724" s="412"/>
      <c r="BA724" s="412"/>
      <c r="BB724" s="412"/>
      <c r="BC724" s="412"/>
    </row>
    <row r="725" spans="5:55" s="17" customFormat="1" hidden="1" x14ac:dyDescent="0.25">
      <c r="E725" s="409"/>
      <c r="I725" s="410"/>
      <c r="J725" s="410"/>
      <c r="K725" s="411"/>
      <c r="L725" s="410"/>
      <c r="M725" s="411"/>
      <c r="N725" s="410"/>
      <c r="AZ725" s="412"/>
      <c r="BA725" s="412"/>
      <c r="BB725" s="412"/>
      <c r="BC725" s="412"/>
    </row>
    <row r="726" spans="5:55" s="17" customFormat="1" hidden="1" x14ac:dyDescent="0.25">
      <c r="E726" s="409"/>
      <c r="I726" s="410"/>
      <c r="J726" s="410"/>
      <c r="K726" s="411"/>
      <c r="L726" s="410"/>
      <c r="M726" s="411"/>
      <c r="N726" s="410"/>
      <c r="AZ726" s="412"/>
      <c r="BA726" s="412"/>
      <c r="BB726" s="412"/>
      <c r="BC726" s="412"/>
    </row>
    <row r="727" spans="5:55" s="17" customFormat="1" hidden="1" x14ac:dyDescent="0.25">
      <c r="E727" s="409"/>
      <c r="I727" s="410"/>
      <c r="J727" s="410"/>
      <c r="K727" s="411"/>
      <c r="L727" s="410"/>
      <c r="M727" s="411"/>
      <c r="N727" s="410"/>
      <c r="AZ727" s="412"/>
      <c r="BA727" s="412"/>
      <c r="BB727" s="412"/>
      <c r="BC727" s="412"/>
    </row>
    <row r="728" spans="5:55" s="17" customFormat="1" hidden="1" x14ac:dyDescent="0.25">
      <c r="E728" s="409"/>
      <c r="I728" s="410"/>
      <c r="J728" s="410"/>
      <c r="K728" s="411"/>
      <c r="L728" s="410"/>
      <c r="M728" s="411"/>
      <c r="N728" s="410"/>
      <c r="AZ728" s="412"/>
      <c r="BA728" s="412"/>
      <c r="BB728" s="412"/>
      <c r="BC728" s="412"/>
    </row>
    <row r="729" spans="5:55" s="17" customFormat="1" hidden="1" x14ac:dyDescent="0.25">
      <c r="E729" s="409"/>
      <c r="I729" s="410"/>
      <c r="J729" s="410"/>
      <c r="K729" s="411"/>
      <c r="L729" s="410"/>
      <c r="M729" s="411"/>
      <c r="N729" s="410"/>
      <c r="AZ729" s="412"/>
      <c r="BA729" s="412"/>
      <c r="BB729" s="412"/>
      <c r="BC729" s="412"/>
    </row>
    <row r="730" spans="5:55" s="17" customFormat="1" hidden="1" x14ac:dyDescent="0.25">
      <c r="E730" s="409"/>
      <c r="I730" s="410"/>
      <c r="J730" s="410"/>
      <c r="K730" s="411"/>
      <c r="L730" s="410"/>
      <c r="M730" s="411"/>
      <c r="N730" s="410"/>
      <c r="AZ730" s="412"/>
      <c r="BA730" s="412"/>
      <c r="BB730" s="412"/>
      <c r="BC730" s="412"/>
    </row>
    <row r="731" spans="5:55" s="17" customFormat="1" hidden="1" x14ac:dyDescent="0.25">
      <c r="E731" s="409"/>
      <c r="I731" s="410"/>
      <c r="J731" s="410"/>
      <c r="K731" s="411"/>
      <c r="L731" s="410"/>
      <c r="M731" s="411"/>
      <c r="N731" s="410"/>
      <c r="AZ731" s="412"/>
      <c r="BA731" s="412"/>
      <c r="BB731" s="412"/>
      <c r="BC731" s="412"/>
    </row>
    <row r="732" spans="5:55" s="17" customFormat="1" hidden="1" x14ac:dyDescent="0.25">
      <c r="E732" s="409"/>
      <c r="I732" s="410"/>
      <c r="J732" s="410"/>
      <c r="K732" s="411"/>
      <c r="L732" s="410"/>
      <c r="M732" s="411"/>
      <c r="N732" s="410"/>
      <c r="AZ732" s="412"/>
      <c r="BA732" s="412"/>
      <c r="BB732" s="412"/>
      <c r="BC732" s="412"/>
    </row>
    <row r="733" spans="5:55" s="17" customFormat="1" hidden="1" x14ac:dyDescent="0.25">
      <c r="E733" s="409"/>
      <c r="I733" s="410"/>
      <c r="J733" s="410"/>
      <c r="K733" s="411"/>
      <c r="L733" s="410"/>
      <c r="M733" s="411"/>
      <c r="N733" s="410"/>
      <c r="AZ733" s="412"/>
      <c r="BA733" s="412"/>
      <c r="BB733" s="412"/>
      <c r="BC733" s="412"/>
    </row>
    <row r="734" spans="5:55" s="17" customFormat="1" hidden="1" x14ac:dyDescent="0.25">
      <c r="E734" s="409"/>
      <c r="I734" s="410"/>
      <c r="J734" s="410"/>
      <c r="K734" s="411"/>
      <c r="L734" s="410"/>
      <c r="M734" s="411"/>
      <c r="N734" s="410"/>
      <c r="AZ734" s="412"/>
      <c r="BA734" s="412"/>
      <c r="BB734" s="412"/>
      <c r="BC734" s="412"/>
    </row>
    <row r="735" spans="5:55" s="17" customFormat="1" hidden="1" x14ac:dyDescent="0.25">
      <c r="E735" s="409"/>
      <c r="I735" s="410"/>
      <c r="J735" s="410"/>
      <c r="K735" s="411"/>
      <c r="L735" s="410"/>
      <c r="M735" s="411"/>
      <c r="N735" s="410"/>
      <c r="AZ735" s="412"/>
      <c r="BA735" s="412"/>
      <c r="BB735" s="412"/>
      <c r="BC735" s="412"/>
    </row>
    <row r="736" spans="5:55" s="17" customFormat="1" hidden="1" x14ac:dyDescent="0.25">
      <c r="E736" s="409"/>
      <c r="I736" s="410"/>
      <c r="J736" s="410"/>
      <c r="K736" s="411"/>
      <c r="L736" s="410"/>
      <c r="M736" s="411"/>
      <c r="N736" s="410"/>
      <c r="AZ736" s="412"/>
      <c r="BA736" s="412"/>
      <c r="BB736" s="412"/>
      <c r="BC736" s="412"/>
    </row>
    <row r="737" spans="5:55" s="17" customFormat="1" hidden="1" x14ac:dyDescent="0.25">
      <c r="E737" s="409"/>
      <c r="I737" s="410"/>
      <c r="J737" s="410"/>
      <c r="K737" s="411"/>
      <c r="L737" s="410"/>
      <c r="M737" s="411"/>
      <c r="N737" s="410"/>
      <c r="AZ737" s="412"/>
      <c r="BA737" s="412"/>
      <c r="BB737" s="412"/>
      <c r="BC737" s="412"/>
    </row>
    <row r="738" spans="5:55" s="17" customFormat="1" hidden="1" x14ac:dyDescent="0.25">
      <c r="E738" s="409"/>
      <c r="I738" s="410"/>
      <c r="J738" s="410"/>
      <c r="K738" s="411"/>
      <c r="L738" s="410"/>
      <c r="M738" s="411"/>
      <c r="N738" s="410"/>
      <c r="AZ738" s="412"/>
      <c r="BA738" s="412"/>
      <c r="BB738" s="412"/>
      <c r="BC738" s="412"/>
    </row>
    <row r="739" spans="5:55" s="17" customFormat="1" hidden="1" x14ac:dyDescent="0.25">
      <c r="E739" s="409"/>
      <c r="I739" s="410"/>
      <c r="J739" s="410"/>
      <c r="K739" s="411"/>
      <c r="L739" s="410"/>
      <c r="M739" s="411"/>
      <c r="N739" s="410"/>
      <c r="AZ739" s="412"/>
      <c r="BA739" s="412"/>
      <c r="BB739" s="412"/>
      <c r="BC739" s="412"/>
    </row>
    <row r="740" spans="5:55" s="17" customFormat="1" hidden="1" x14ac:dyDescent="0.25">
      <c r="E740" s="409"/>
      <c r="I740" s="410"/>
      <c r="J740" s="410"/>
      <c r="K740" s="411"/>
      <c r="L740" s="410"/>
      <c r="M740" s="411"/>
      <c r="N740" s="410"/>
      <c r="AZ740" s="412"/>
      <c r="BA740" s="412"/>
      <c r="BB740" s="412"/>
      <c r="BC740" s="412"/>
    </row>
    <row r="741" spans="5:55" s="17" customFormat="1" hidden="1" x14ac:dyDescent="0.25">
      <c r="E741" s="409"/>
      <c r="I741" s="410"/>
      <c r="J741" s="410"/>
      <c r="K741" s="411"/>
      <c r="L741" s="410"/>
      <c r="M741" s="411"/>
      <c r="N741" s="410"/>
      <c r="AZ741" s="412"/>
      <c r="BA741" s="412"/>
      <c r="BB741" s="412"/>
      <c r="BC741" s="412"/>
    </row>
    <row r="742" spans="5:55" s="17" customFormat="1" hidden="1" x14ac:dyDescent="0.25">
      <c r="E742" s="409"/>
      <c r="I742" s="410"/>
      <c r="J742" s="410"/>
      <c r="K742" s="411"/>
      <c r="L742" s="410"/>
      <c r="M742" s="411"/>
      <c r="N742" s="410"/>
      <c r="AZ742" s="412"/>
      <c r="BA742" s="412"/>
      <c r="BB742" s="412"/>
      <c r="BC742" s="412"/>
    </row>
    <row r="743" spans="5:55" s="17" customFormat="1" hidden="1" x14ac:dyDescent="0.25">
      <c r="E743" s="409"/>
      <c r="I743" s="410"/>
      <c r="J743" s="410"/>
      <c r="K743" s="411"/>
      <c r="L743" s="410"/>
      <c r="M743" s="411"/>
      <c r="N743" s="410"/>
      <c r="AZ743" s="412"/>
      <c r="BA743" s="412"/>
      <c r="BB743" s="412"/>
      <c r="BC743" s="412"/>
    </row>
    <row r="744" spans="5:55" s="17" customFormat="1" hidden="1" x14ac:dyDescent="0.25">
      <c r="E744" s="409"/>
      <c r="I744" s="410"/>
      <c r="J744" s="410"/>
      <c r="K744" s="411"/>
      <c r="L744" s="410"/>
      <c r="M744" s="411"/>
      <c r="N744" s="410"/>
      <c r="AZ744" s="412"/>
      <c r="BA744" s="412"/>
      <c r="BB744" s="412"/>
      <c r="BC744" s="412"/>
    </row>
    <row r="745" spans="5:55" s="17" customFormat="1" hidden="1" x14ac:dyDescent="0.25">
      <c r="E745" s="409"/>
      <c r="I745" s="410"/>
      <c r="J745" s="410"/>
      <c r="K745" s="411"/>
      <c r="L745" s="410"/>
      <c r="M745" s="411"/>
      <c r="N745" s="410"/>
      <c r="AZ745" s="412"/>
      <c r="BA745" s="412"/>
      <c r="BB745" s="412"/>
      <c r="BC745" s="412"/>
    </row>
    <row r="746" spans="5:55" s="17" customFormat="1" hidden="1" x14ac:dyDescent="0.25">
      <c r="E746" s="409"/>
      <c r="I746" s="410"/>
      <c r="J746" s="410"/>
      <c r="K746" s="411"/>
      <c r="L746" s="410"/>
      <c r="M746" s="411"/>
      <c r="N746" s="410"/>
      <c r="AZ746" s="412"/>
      <c r="BA746" s="412"/>
      <c r="BB746" s="412"/>
      <c r="BC746" s="412"/>
    </row>
    <row r="747" spans="5:55" s="17" customFormat="1" hidden="1" x14ac:dyDescent="0.25">
      <c r="E747" s="409"/>
      <c r="I747" s="410"/>
      <c r="J747" s="410"/>
      <c r="K747" s="411"/>
      <c r="L747" s="410"/>
      <c r="M747" s="411"/>
      <c r="N747" s="410"/>
      <c r="AZ747" s="412"/>
      <c r="BA747" s="412"/>
      <c r="BB747" s="412"/>
      <c r="BC747" s="412"/>
    </row>
    <row r="748" spans="5:55" s="17" customFormat="1" hidden="1" x14ac:dyDescent="0.25">
      <c r="E748" s="409"/>
      <c r="I748" s="410"/>
      <c r="J748" s="410"/>
      <c r="K748" s="411"/>
      <c r="L748" s="410"/>
      <c r="M748" s="411"/>
      <c r="N748" s="410"/>
      <c r="AZ748" s="412"/>
      <c r="BA748" s="412"/>
      <c r="BB748" s="412"/>
      <c r="BC748" s="412"/>
    </row>
    <row r="749" spans="5:55" s="17" customFormat="1" hidden="1" x14ac:dyDescent="0.25">
      <c r="E749" s="409"/>
      <c r="I749" s="410"/>
      <c r="J749" s="410"/>
      <c r="K749" s="411"/>
      <c r="L749" s="410"/>
      <c r="M749" s="411"/>
      <c r="N749" s="410"/>
      <c r="AZ749" s="412"/>
      <c r="BA749" s="412"/>
      <c r="BB749" s="412"/>
      <c r="BC749" s="412"/>
    </row>
    <row r="750" spans="5:55" s="17" customFormat="1" hidden="1" x14ac:dyDescent="0.25">
      <c r="E750" s="409"/>
      <c r="I750" s="410"/>
      <c r="J750" s="410"/>
      <c r="K750" s="411"/>
      <c r="L750" s="410"/>
      <c r="M750" s="411"/>
      <c r="N750" s="410"/>
      <c r="AZ750" s="412"/>
      <c r="BA750" s="412"/>
      <c r="BB750" s="412"/>
      <c r="BC750" s="412"/>
    </row>
    <row r="751" spans="5:55" s="17" customFormat="1" hidden="1" x14ac:dyDescent="0.25">
      <c r="E751" s="409"/>
      <c r="I751" s="410"/>
      <c r="J751" s="410"/>
      <c r="K751" s="411"/>
      <c r="L751" s="410"/>
      <c r="M751" s="411"/>
      <c r="N751" s="410"/>
      <c r="AZ751" s="412"/>
      <c r="BA751" s="412"/>
      <c r="BB751" s="412"/>
      <c r="BC751" s="412"/>
    </row>
    <row r="752" spans="5:55" s="17" customFormat="1" hidden="1" x14ac:dyDescent="0.25">
      <c r="E752" s="409"/>
      <c r="I752" s="410"/>
      <c r="J752" s="410"/>
      <c r="K752" s="411"/>
      <c r="L752" s="410"/>
      <c r="M752" s="411"/>
      <c r="N752" s="410"/>
      <c r="AZ752" s="412"/>
      <c r="BA752" s="412"/>
      <c r="BB752" s="412"/>
      <c r="BC752" s="412"/>
    </row>
    <row r="753" spans="5:55" s="17" customFormat="1" hidden="1" x14ac:dyDescent="0.25">
      <c r="E753" s="409"/>
      <c r="I753" s="410"/>
      <c r="J753" s="410"/>
      <c r="K753" s="411"/>
      <c r="L753" s="410"/>
      <c r="M753" s="411"/>
      <c r="N753" s="410"/>
      <c r="AZ753" s="412"/>
      <c r="BA753" s="412"/>
      <c r="BB753" s="412"/>
      <c r="BC753" s="412"/>
    </row>
    <row r="754" spans="5:55" s="17" customFormat="1" hidden="1" x14ac:dyDescent="0.25">
      <c r="E754" s="409"/>
      <c r="I754" s="410"/>
      <c r="J754" s="410"/>
      <c r="K754" s="411"/>
      <c r="L754" s="410"/>
      <c r="M754" s="411"/>
      <c r="N754" s="410"/>
      <c r="AZ754" s="412"/>
      <c r="BA754" s="412"/>
      <c r="BB754" s="412"/>
      <c r="BC754" s="412"/>
    </row>
    <row r="755" spans="5:55" s="17" customFormat="1" hidden="1" x14ac:dyDescent="0.25">
      <c r="E755" s="409"/>
      <c r="I755" s="410"/>
      <c r="J755" s="410"/>
      <c r="K755" s="411"/>
      <c r="L755" s="410"/>
      <c r="M755" s="411"/>
      <c r="N755" s="410"/>
      <c r="AZ755" s="412"/>
      <c r="BA755" s="412"/>
      <c r="BB755" s="412"/>
      <c r="BC755" s="412"/>
    </row>
    <row r="756" spans="5:55" s="17" customFormat="1" hidden="1" x14ac:dyDescent="0.25">
      <c r="E756" s="409"/>
      <c r="I756" s="410"/>
      <c r="J756" s="410"/>
      <c r="K756" s="411"/>
      <c r="L756" s="410"/>
      <c r="M756" s="411"/>
      <c r="N756" s="410"/>
      <c r="AZ756" s="412"/>
      <c r="BA756" s="412"/>
      <c r="BB756" s="412"/>
      <c r="BC756" s="412"/>
    </row>
    <row r="757" spans="5:55" s="17" customFormat="1" hidden="1" x14ac:dyDescent="0.25">
      <c r="E757" s="409"/>
      <c r="I757" s="410"/>
      <c r="J757" s="410"/>
      <c r="K757" s="411"/>
      <c r="L757" s="410"/>
      <c r="M757" s="411"/>
      <c r="N757" s="410"/>
      <c r="AZ757" s="412"/>
      <c r="BA757" s="412"/>
      <c r="BB757" s="412"/>
      <c r="BC757" s="412"/>
    </row>
    <row r="758" spans="5:55" s="17" customFormat="1" hidden="1" x14ac:dyDescent="0.25">
      <c r="E758" s="409"/>
      <c r="I758" s="410"/>
      <c r="J758" s="410"/>
      <c r="K758" s="411"/>
      <c r="L758" s="410"/>
      <c r="M758" s="411"/>
      <c r="N758" s="410"/>
      <c r="AZ758" s="412"/>
      <c r="BA758" s="412"/>
      <c r="BB758" s="412"/>
      <c r="BC758" s="412"/>
    </row>
    <row r="759" spans="5:55" s="17" customFormat="1" hidden="1" x14ac:dyDescent="0.25">
      <c r="E759" s="409"/>
      <c r="I759" s="410"/>
      <c r="J759" s="410"/>
      <c r="K759" s="411"/>
      <c r="L759" s="410"/>
      <c r="M759" s="411"/>
      <c r="N759" s="410"/>
      <c r="AZ759" s="412"/>
      <c r="BA759" s="412"/>
      <c r="BB759" s="412"/>
      <c r="BC759" s="412"/>
    </row>
    <row r="760" spans="5:55" s="17" customFormat="1" hidden="1" x14ac:dyDescent="0.25">
      <c r="E760" s="409"/>
      <c r="I760" s="410"/>
      <c r="J760" s="410"/>
      <c r="K760" s="411"/>
      <c r="L760" s="410"/>
      <c r="M760" s="411"/>
      <c r="N760" s="410"/>
      <c r="AZ760" s="412"/>
      <c r="BA760" s="412"/>
      <c r="BB760" s="412"/>
      <c r="BC760" s="412"/>
    </row>
    <row r="761" spans="5:55" s="17" customFormat="1" hidden="1" x14ac:dyDescent="0.25">
      <c r="E761" s="409"/>
      <c r="I761" s="410"/>
      <c r="J761" s="410"/>
      <c r="K761" s="411"/>
      <c r="L761" s="410"/>
      <c r="M761" s="411"/>
      <c r="N761" s="410"/>
      <c r="AZ761" s="412"/>
      <c r="BA761" s="412"/>
      <c r="BB761" s="412"/>
      <c r="BC761" s="412"/>
    </row>
    <row r="762" spans="5:55" s="17" customFormat="1" hidden="1" x14ac:dyDescent="0.25">
      <c r="E762" s="409"/>
      <c r="I762" s="410"/>
      <c r="J762" s="410"/>
      <c r="K762" s="411"/>
      <c r="L762" s="410"/>
      <c r="M762" s="411"/>
      <c r="N762" s="410"/>
      <c r="AZ762" s="412"/>
      <c r="BA762" s="412"/>
      <c r="BB762" s="412"/>
      <c r="BC762" s="412"/>
    </row>
    <row r="763" spans="5:55" s="17" customFormat="1" hidden="1" x14ac:dyDescent="0.25">
      <c r="E763" s="409"/>
      <c r="I763" s="410"/>
      <c r="J763" s="410"/>
      <c r="K763" s="411"/>
      <c r="L763" s="410"/>
      <c r="M763" s="411"/>
      <c r="N763" s="410"/>
      <c r="AZ763" s="412"/>
      <c r="BA763" s="412"/>
      <c r="BB763" s="412"/>
      <c r="BC763" s="412"/>
    </row>
    <row r="764" spans="5:55" s="17" customFormat="1" hidden="1" x14ac:dyDescent="0.25">
      <c r="E764" s="409"/>
      <c r="I764" s="410"/>
      <c r="J764" s="410"/>
      <c r="K764" s="411"/>
      <c r="L764" s="410"/>
      <c r="M764" s="411"/>
      <c r="N764" s="410"/>
      <c r="AZ764" s="412"/>
      <c r="BA764" s="412"/>
      <c r="BB764" s="412"/>
      <c r="BC764" s="412"/>
    </row>
    <row r="765" spans="5:55" s="17" customFormat="1" hidden="1" x14ac:dyDescent="0.25">
      <c r="E765" s="409"/>
      <c r="I765" s="410"/>
      <c r="J765" s="410"/>
      <c r="K765" s="411"/>
      <c r="L765" s="410"/>
      <c r="M765" s="411"/>
      <c r="N765" s="410"/>
      <c r="AZ765" s="412"/>
      <c r="BA765" s="412"/>
      <c r="BB765" s="412"/>
      <c r="BC765" s="412"/>
    </row>
    <row r="766" spans="5:55" s="17" customFormat="1" hidden="1" x14ac:dyDescent="0.25">
      <c r="E766" s="409"/>
      <c r="I766" s="410"/>
      <c r="J766" s="410"/>
      <c r="K766" s="411"/>
      <c r="L766" s="410"/>
      <c r="M766" s="411"/>
      <c r="N766" s="410"/>
      <c r="AZ766" s="412"/>
      <c r="BA766" s="412"/>
      <c r="BB766" s="412"/>
      <c r="BC766" s="412"/>
    </row>
    <row r="767" spans="5:55" s="17" customFormat="1" hidden="1" x14ac:dyDescent="0.25">
      <c r="E767" s="409"/>
      <c r="I767" s="410"/>
      <c r="J767" s="410"/>
      <c r="K767" s="411"/>
      <c r="L767" s="410"/>
      <c r="M767" s="411"/>
      <c r="N767" s="410"/>
      <c r="AZ767" s="412"/>
      <c r="BA767" s="412"/>
      <c r="BB767" s="412"/>
      <c r="BC767" s="412"/>
    </row>
    <row r="768" spans="5:55" s="17" customFormat="1" hidden="1" x14ac:dyDescent="0.25">
      <c r="E768" s="409"/>
      <c r="I768" s="410"/>
      <c r="J768" s="410"/>
      <c r="K768" s="411"/>
      <c r="L768" s="410"/>
      <c r="M768" s="411"/>
      <c r="N768" s="410"/>
      <c r="AZ768" s="412"/>
      <c r="BA768" s="412"/>
      <c r="BB768" s="412"/>
      <c r="BC768" s="412"/>
    </row>
    <row r="769" spans="5:55" s="17" customFormat="1" hidden="1" x14ac:dyDescent="0.25">
      <c r="E769" s="409"/>
      <c r="I769" s="410"/>
      <c r="J769" s="410"/>
      <c r="K769" s="411"/>
      <c r="L769" s="410"/>
      <c r="M769" s="411"/>
      <c r="N769" s="410"/>
      <c r="AZ769" s="412"/>
      <c r="BA769" s="412"/>
      <c r="BB769" s="412"/>
      <c r="BC769" s="412"/>
    </row>
    <row r="770" spans="5:55" s="17" customFormat="1" hidden="1" x14ac:dyDescent="0.25">
      <c r="E770" s="409"/>
      <c r="I770" s="410"/>
      <c r="J770" s="410"/>
      <c r="K770" s="411"/>
      <c r="L770" s="410"/>
      <c r="M770" s="411"/>
      <c r="N770" s="410"/>
      <c r="AZ770" s="412"/>
      <c r="BA770" s="412"/>
      <c r="BB770" s="412"/>
      <c r="BC770" s="412"/>
    </row>
    <row r="771" spans="5:55" s="17" customFormat="1" hidden="1" x14ac:dyDescent="0.25">
      <c r="E771" s="409"/>
      <c r="I771" s="410"/>
      <c r="J771" s="410"/>
      <c r="K771" s="411"/>
      <c r="L771" s="410"/>
      <c r="M771" s="411"/>
      <c r="N771" s="410"/>
      <c r="AZ771" s="412"/>
      <c r="BA771" s="412"/>
      <c r="BB771" s="412"/>
      <c r="BC771" s="412"/>
    </row>
    <row r="772" spans="5:55" s="17" customFormat="1" hidden="1" x14ac:dyDescent="0.25">
      <c r="E772" s="409"/>
      <c r="I772" s="410"/>
      <c r="J772" s="410"/>
      <c r="K772" s="411"/>
      <c r="L772" s="410"/>
      <c r="M772" s="411"/>
      <c r="N772" s="410"/>
      <c r="AZ772" s="412"/>
      <c r="BA772" s="412"/>
      <c r="BB772" s="412"/>
      <c r="BC772" s="412"/>
    </row>
    <row r="773" spans="5:55" s="17" customFormat="1" hidden="1" x14ac:dyDescent="0.25">
      <c r="E773" s="409"/>
      <c r="I773" s="410"/>
      <c r="J773" s="410"/>
      <c r="K773" s="411"/>
      <c r="L773" s="410"/>
      <c r="M773" s="411"/>
      <c r="N773" s="410"/>
      <c r="AZ773" s="412"/>
      <c r="BA773" s="412"/>
      <c r="BB773" s="412"/>
      <c r="BC773" s="412"/>
    </row>
    <row r="774" spans="5:55" s="17" customFormat="1" hidden="1" x14ac:dyDescent="0.25">
      <c r="E774" s="409"/>
      <c r="I774" s="410"/>
      <c r="J774" s="410"/>
      <c r="K774" s="411"/>
      <c r="L774" s="410"/>
      <c r="M774" s="411"/>
      <c r="N774" s="410"/>
      <c r="AZ774" s="412"/>
      <c r="BA774" s="412"/>
      <c r="BB774" s="412"/>
      <c r="BC774" s="412"/>
    </row>
    <row r="775" spans="5:55" s="17" customFormat="1" hidden="1" x14ac:dyDescent="0.25">
      <c r="E775" s="409"/>
      <c r="I775" s="410"/>
      <c r="J775" s="410"/>
      <c r="K775" s="411"/>
      <c r="L775" s="410"/>
      <c r="M775" s="411"/>
      <c r="N775" s="410"/>
      <c r="AZ775" s="412"/>
      <c r="BA775" s="412"/>
      <c r="BB775" s="412"/>
      <c r="BC775" s="412"/>
    </row>
    <row r="776" spans="5:55" s="17" customFormat="1" hidden="1" x14ac:dyDescent="0.25">
      <c r="E776" s="409"/>
      <c r="I776" s="410"/>
      <c r="J776" s="410"/>
      <c r="K776" s="411"/>
      <c r="L776" s="410"/>
      <c r="M776" s="411"/>
      <c r="N776" s="410"/>
      <c r="AZ776" s="412"/>
      <c r="BA776" s="412"/>
      <c r="BB776" s="412"/>
      <c r="BC776" s="412"/>
    </row>
    <row r="777" spans="5:55" s="17" customFormat="1" hidden="1" x14ac:dyDescent="0.25">
      <c r="E777" s="409"/>
      <c r="I777" s="410"/>
      <c r="J777" s="410"/>
      <c r="K777" s="411"/>
      <c r="L777" s="410"/>
      <c r="M777" s="411"/>
      <c r="N777" s="410"/>
      <c r="AZ777" s="412"/>
      <c r="BA777" s="412"/>
      <c r="BB777" s="412"/>
      <c r="BC777" s="412"/>
    </row>
    <row r="778" spans="5:55" s="17" customFormat="1" hidden="1" x14ac:dyDescent="0.25">
      <c r="E778" s="409"/>
      <c r="I778" s="410"/>
      <c r="J778" s="410"/>
      <c r="K778" s="411"/>
      <c r="L778" s="410"/>
      <c r="M778" s="411"/>
      <c r="N778" s="410"/>
      <c r="AZ778" s="412"/>
      <c r="BA778" s="412"/>
      <c r="BB778" s="412"/>
      <c r="BC778" s="412"/>
    </row>
    <row r="779" spans="5:55" s="17" customFormat="1" hidden="1" x14ac:dyDescent="0.25">
      <c r="E779" s="409"/>
      <c r="I779" s="410"/>
      <c r="J779" s="410"/>
      <c r="K779" s="411"/>
      <c r="L779" s="410"/>
      <c r="M779" s="411"/>
      <c r="N779" s="410"/>
      <c r="AZ779" s="412"/>
      <c r="BA779" s="412"/>
      <c r="BB779" s="412"/>
      <c r="BC779" s="412"/>
    </row>
    <row r="780" spans="5:55" s="17" customFormat="1" hidden="1" x14ac:dyDescent="0.25">
      <c r="E780" s="409"/>
      <c r="I780" s="410"/>
      <c r="J780" s="410"/>
      <c r="K780" s="411"/>
      <c r="L780" s="410"/>
      <c r="M780" s="411"/>
      <c r="N780" s="410"/>
      <c r="AZ780" s="412"/>
      <c r="BA780" s="412"/>
      <c r="BB780" s="412"/>
      <c r="BC780" s="412"/>
    </row>
    <row r="781" spans="5:55" s="17" customFormat="1" hidden="1" x14ac:dyDescent="0.25">
      <c r="E781" s="409"/>
      <c r="I781" s="410"/>
      <c r="J781" s="410"/>
      <c r="K781" s="411"/>
      <c r="L781" s="410"/>
      <c r="M781" s="411"/>
      <c r="N781" s="410"/>
      <c r="AZ781" s="412"/>
      <c r="BA781" s="412"/>
      <c r="BB781" s="412"/>
      <c r="BC781" s="412"/>
    </row>
    <row r="782" spans="5:55" s="17" customFormat="1" hidden="1" x14ac:dyDescent="0.25">
      <c r="E782" s="409"/>
      <c r="I782" s="410"/>
      <c r="J782" s="410"/>
      <c r="K782" s="411"/>
      <c r="L782" s="410"/>
      <c r="M782" s="411"/>
      <c r="N782" s="410"/>
      <c r="AZ782" s="412"/>
      <c r="BA782" s="412"/>
      <c r="BB782" s="412"/>
      <c r="BC782" s="412"/>
    </row>
    <row r="783" spans="5:55" s="17" customFormat="1" hidden="1" x14ac:dyDescent="0.25">
      <c r="E783" s="409"/>
      <c r="I783" s="410"/>
      <c r="J783" s="410"/>
      <c r="K783" s="411"/>
      <c r="L783" s="410"/>
      <c r="M783" s="411"/>
      <c r="N783" s="410"/>
      <c r="AZ783" s="412"/>
      <c r="BA783" s="412"/>
      <c r="BB783" s="412"/>
      <c r="BC783" s="412"/>
    </row>
    <row r="784" spans="5:55" s="17" customFormat="1" hidden="1" x14ac:dyDescent="0.25">
      <c r="E784" s="409"/>
      <c r="I784" s="410"/>
      <c r="J784" s="410"/>
      <c r="K784" s="411"/>
      <c r="L784" s="410"/>
      <c r="M784" s="411"/>
      <c r="N784" s="410"/>
      <c r="AZ784" s="412"/>
      <c r="BA784" s="412"/>
      <c r="BB784" s="412"/>
      <c r="BC784" s="412"/>
    </row>
    <row r="785" spans="5:55" s="17" customFormat="1" hidden="1" x14ac:dyDescent="0.25">
      <c r="E785" s="409"/>
      <c r="I785" s="410"/>
      <c r="J785" s="410"/>
      <c r="K785" s="411"/>
      <c r="L785" s="410"/>
      <c r="M785" s="411"/>
      <c r="N785" s="410"/>
      <c r="AZ785" s="412"/>
      <c r="BA785" s="412"/>
      <c r="BB785" s="412"/>
      <c r="BC785" s="412"/>
    </row>
    <row r="786" spans="5:55" s="17" customFormat="1" hidden="1" x14ac:dyDescent="0.25">
      <c r="E786" s="409"/>
      <c r="I786" s="410"/>
      <c r="J786" s="410"/>
      <c r="K786" s="411"/>
      <c r="L786" s="410"/>
      <c r="M786" s="411"/>
      <c r="N786" s="410"/>
      <c r="AZ786" s="412"/>
      <c r="BA786" s="412"/>
      <c r="BB786" s="412"/>
      <c r="BC786" s="412"/>
    </row>
    <row r="787" spans="5:55" s="17" customFormat="1" hidden="1" x14ac:dyDescent="0.25">
      <c r="E787" s="409"/>
      <c r="I787" s="410"/>
      <c r="J787" s="410"/>
      <c r="K787" s="411"/>
      <c r="L787" s="410"/>
      <c r="M787" s="411"/>
      <c r="N787" s="410"/>
      <c r="AZ787" s="412"/>
      <c r="BA787" s="412"/>
      <c r="BB787" s="412"/>
      <c r="BC787" s="412"/>
    </row>
    <row r="788" spans="5:55" s="17" customFormat="1" hidden="1" x14ac:dyDescent="0.25">
      <c r="E788" s="409"/>
      <c r="I788" s="410"/>
      <c r="J788" s="410"/>
      <c r="K788" s="411"/>
      <c r="L788" s="410"/>
      <c r="M788" s="411"/>
      <c r="N788" s="410"/>
      <c r="AZ788" s="412"/>
      <c r="BA788" s="412"/>
      <c r="BB788" s="412"/>
      <c r="BC788" s="412"/>
    </row>
    <row r="789" spans="5:55" s="17" customFormat="1" hidden="1" x14ac:dyDescent="0.25">
      <c r="E789" s="409"/>
      <c r="I789" s="410"/>
      <c r="J789" s="410"/>
      <c r="K789" s="411"/>
      <c r="L789" s="410"/>
      <c r="M789" s="411"/>
      <c r="N789" s="410"/>
      <c r="AZ789" s="412"/>
      <c r="BA789" s="412"/>
      <c r="BB789" s="412"/>
      <c r="BC789" s="412"/>
    </row>
    <row r="790" spans="5:55" s="17" customFormat="1" hidden="1" x14ac:dyDescent="0.25">
      <c r="E790" s="409"/>
      <c r="I790" s="410"/>
      <c r="J790" s="410"/>
      <c r="K790" s="411"/>
      <c r="L790" s="410"/>
      <c r="M790" s="411"/>
      <c r="N790" s="410"/>
      <c r="AZ790" s="412"/>
      <c r="BA790" s="412"/>
      <c r="BB790" s="412"/>
      <c r="BC790" s="412"/>
    </row>
    <row r="791" spans="5:55" s="17" customFormat="1" hidden="1" x14ac:dyDescent="0.25">
      <c r="E791" s="409"/>
      <c r="I791" s="410"/>
      <c r="J791" s="410"/>
      <c r="K791" s="411"/>
      <c r="L791" s="410"/>
      <c r="M791" s="411"/>
      <c r="N791" s="410"/>
      <c r="AZ791" s="412"/>
      <c r="BA791" s="412"/>
      <c r="BB791" s="412"/>
      <c r="BC791" s="412"/>
    </row>
    <row r="792" spans="5:55" s="17" customFormat="1" hidden="1" x14ac:dyDescent="0.25">
      <c r="E792" s="409"/>
      <c r="I792" s="410"/>
      <c r="J792" s="410"/>
      <c r="K792" s="411"/>
      <c r="L792" s="410"/>
      <c r="M792" s="411"/>
      <c r="N792" s="410"/>
      <c r="AZ792" s="412"/>
      <c r="BA792" s="412"/>
      <c r="BB792" s="412"/>
      <c r="BC792" s="412"/>
    </row>
    <row r="793" spans="5:55" s="17" customFormat="1" hidden="1" x14ac:dyDescent="0.25">
      <c r="E793" s="409"/>
      <c r="I793" s="410"/>
      <c r="J793" s="410"/>
      <c r="K793" s="411"/>
      <c r="L793" s="410"/>
      <c r="M793" s="411"/>
      <c r="N793" s="410"/>
      <c r="AZ793" s="412"/>
      <c r="BA793" s="412"/>
      <c r="BB793" s="412"/>
      <c r="BC793" s="412"/>
    </row>
    <row r="794" spans="5:55" s="17" customFormat="1" hidden="1" x14ac:dyDescent="0.25">
      <c r="E794" s="409"/>
      <c r="I794" s="410"/>
      <c r="J794" s="410"/>
      <c r="K794" s="411"/>
      <c r="L794" s="410"/>
      <c r="M794" s="411"/>
      <c r="N794" s="410"/>
      <c r="AZ794" s="412"/>
      <c r="BA794" s="412"/>
      <c r="BB794" s="412"/>
      <c r="BC794" s="412"/>
    </row>
    <row r="795" spans="5:55" s="17" customFormat="1" hidden="1" x14ac:dyDescent="0.25">
      <c r="E795" s="409"/>
      <c r="I795" s="410"/>
      <c r="J795" s="410"/>
      <c r="K795" s="411"/>
      <c r="L795" s="410"/>
      <c r="M795" s="411"/>
      <c r="N795" s="410"/>
      <c r="AZ795" s="412"/>
      <c r="BA795" s="412"/>
      <c r="BB795" s="412"/>
      <c r="BC795" s="412"/>
    </row>
    <row r="796" spans="5:55" s="17" customFormat="1" hidden="1" x14ac:dyDescent="0.25">
      <c r="E796" s="409"/>
      <c r="I796" s="410"/>
      <c r="J796" s="410"/>
      <c r="K796" s="411"/>
      <c r="L796" s="410"/>
      <c r="M796" s="411"/>
      <c r="N796" s="410"/>
      <c r="AZ796" s="412"/>
      <c r="BA796" s="412"/>
      <c r="BB796" s="412"/>
      <c r="BC796" s="412"/>
    </row>
    <row r="797" spans="5:55" s="17" customFormat="1" hidden="1" x14ac:dyDescent="0.25">
      <c r="E797" s="409"/>
      <c r="I797" s="410"/>
      <c r="J797" s="410"/>
      <c r="K797" s="411"/>
      <c r="L797" s="410"/>
      <c r="M797" s="411"/>
      <c r="N797" s="410"/>
      <c r="AZ797" s="412"/>
      <c r="BA797" s="412"/>
      <c r="BB797" s="412"/>
      <c r="BC797" s="412"/>
    </row>
    <row r="798" spans="5:55" s="17" customFormat="1" hidden="1" x14ac:dyDescent="0.25">
      <c r="E798" s="409"/>
      <c r="I798" s="410"/>
      <c r="J798" s="410"/>
      <c r="K798" s="411"/>
      <c r="L798" s="410"/>
      <c r="M798" s="411"/>
      <c r="N798" s="410"/>
      <c r="AZ798" s="412"/>
      <c r="BA798" s="412"/>
      <c r="BB798" s="412"/>
      <c r="BC798" s="412"/>
    </row>
    <row r="799" spans="5:55" s="17" customFormat="1" hidden="1" x14ac:dyDescent="0.25">
      <c r="E799" s="409"/>
      <c r="I799" s="410"/>
      <c r="J799" s="410"/>
      <c r="K799" s="411"/>
      <c r="L799" s="410"/>
      <c r="M799" s="411"/>
      <c r="N799" s="410"/>
      <c r="AZ799" s="412"/>
      <c r="BA799" s="412"/>
      <c r="BB799" s="412"/>
      <c r="BC799" s="412"/>
    </row>
    <row r="800" spans="5:55" s="17" customFormat="1" hidden="1" x14ac:dyDescent="0.25">
      <c r="E800" s="409"/>
      <c r="I800" s="410"/>
      <c r="J800" s="410"/>
      <c r="K800" s="411"/>
      <c r="L800" s="410"/>
      <c r="M800" s="411"/>
      <c r="N800" s="410"/>
      <c r="AZ800" s="412"/>
      <c r="BA800" s="412"/>
      <c r="BB800" s="412"/>
      <c r="BC800" s="412"/>
    </row>
    <row r="801" spans="5:55" s="17" customFormat="1" hidden="1" x14ac:dyDescent="0.25">
      <c r="E801" s="409"/>
      <c r="I801" s="410"/>
      <c r="J801" s="410"/>
      <c r="K801" s="411"/>
      <c r="L801" s="410"/>
      <c r="M801" s="411"/>
      <c r="N801" s="410"/>
      <c r="AZ801" s="412"/>
      <c r="BA801" s="412"/>
      <c r="BB801" s="412"/>
      <c r="BC801" s="412"/>
    </row>
    <row r="802" spans="5:55" s="17" customFormat="1" hidden="1" x14ac:dyDescent="0.25">
      <c r="E802" s="409"/>
      <c r="I802" s="410"/>
      <c r="J802" s="410"/>
      <c r="K802" s="411"/>
      <c r="L802" s="410"/>
      <c r="M802" s="411"/>
      <c r="N802" s="410"/>
      <c r="AZ802" s="412"/>
      <c r="BA802" s="412"/>
      <c r="BB802" s="412"/>
      <c r="BC802" s="412"/>
    </row>
    <row r="803" spans="5:55" s="17" customFormat="1" hidden="1" x14ac:dyDescent="0.25">
      <c r="E803" s="409"/>
      <c r="I803" s="410"/>
      <c r="J803" s="410"/>
      <c r="K803" s="411"/>
      <c r="L803" s="410"/>
      <c r="M803" s="411"/>
      <c r="N803" s="410"/>
      <c r="AZ803" s="412"/>
      <c r="BA803" s="412"/>
      <c r="BB803" s="412"/>
      <c r="BC803" s="412"/>
    </row>
    <row r="804" spans="5:55" s="17" customFormat="1" hidden="1" x14ac:dyDescent="0.25">
      <c r="E804" s="409"/>
      <c r="I804" s="410"/>
      <c r="J804" s="410"/>
      <c r="K804" s="411"/>
      <c r="L804" s="410"/>
      <c r="M804" s="411"/>
      <c r="N804" s="410"/>
      <c r="AZ804" s="412"/>
      <c r="BA804" s="412"/>
      <c r="BB804" s="412"/>
      <c r="BC804" s="412"/>
    </row>
    <row r="805" spans="5:55" s="17" customFormat="1" hidden="1" x14ac:dyDescent="0.25">
      <c r="E805" s="409"/>
      <c r="I805" s="410"/>
      <c r="J805" s="410"/>
      <c r="K805" s="411"/>
      <c r="L805" s="410"/>
      <c r="M805" s="411"/>
      <c r="N805" s="410"/>
      <c r="AZ805" s="412"/>
      <c r="BA805" s="412"/>
      <c r="BB805" s="412"/>
      <c r="BC805" s="412"/>
    </row>
    <row r="806" spans="5:55" s="17" customFormat="1" hidden="1" x14ac:dyDescent="0.25">
      <c r="E806" s="409"/>
      <c r="I806" s="410"/>
      <c r="J806" s="410"/>
      <c r="K806" s="411"/>
      <c r="L806" s="410"/>
      <c r="M806" s="411"/>
      <c r="N806" s="410"/>
      <c r="AZ806" s="412"/>
      <c r="BA806" s="412"/>
      <c r="BB806" s="412"/>
      <c r="BC806" s="412"/>
    </row>
    <row r="807" spans="5:55" s="17" customFormat="1" hidden="1" x14ac:dyDescent="0.25">
      <c r="E807" s="409"/>
      <c r="I807" s="410"/>
      <c r="J807" s="410"/>
      <c r="K807" s="411"/>
      <c r="L807" s="410"/>
      <c r="M807" s="411"/>
      <c r="N807" s="410"/>
      <c r="AZ807" s="412"/>
      <c r="BA807" s="412"/>
      <c r="BB807" s="412"/>
      <c r="BC807" s="412"/>
    </row>
    <row r="808" spans="5:55" s="17" customFormat="1" hidden="1" x14ac:dyDescent="0.25">
      <c r="E808" s="409"/>
      <c r="I808" s="410"/>
      <c r="J808" s="410"/>
      <c r="K808" s="411"/>
      <c r="L808" s="410"/>
      <c r="M808" s="411"/>
      <c r="N808" s="410"/>
      <c r="AZ808" s="412"/>
      <c r="BA808" s="412"/>
      <c r="BB808" s="412"/>
      <c r="BC808" s="412"/>
    </row>
    <row r="809" spans="5:55" s="17" customFormat="1" hidden="1" x14ac:dyDescent="0.25">
      <c r="E809" s="409"/>
      <c r="I809" s="410"/>
      <c r="J809" s="410"/>
      <c r="K809" s="411"/>
      <c r="L809" s="410"/>
      <c r="M809" s="411"/>
      <c r="N809" s="410"/>
      <c r="AZ809" s="412"/>
      <c r="BA809" s="412"/>
      <c r="BB809" s="412"/>
      <c r="BC809" s="412"/>
    </row>
    <row r="810" spans="5:55" s="17" customFormat="1" hidden="1" x14ac:dyDescent="0.25">
      <c r="E810" s="409"/>
      <c r="I810" s="410"/>
      <c r="J810" s="410"/>
      <c r="K810" s="411"/>
      <c r="L810" s="410"/>
      <c r="M810" s="411"/>
      <c r="N810" s="410"/>
      <c r="AZ810" s="412"/>
      <c r="BA810" s="412"/>
      <c r="BB810" s="412"/>
      <c r="BC810" s="412"/>
    </row>
    <row r="811" spans="5:55" s="17" customFormat="1" hidden="1" x14ac:dyDescent="0.25">
      <c r="E811" s="409"/>
      <c r="I811" s="410"/>
      <c r="J811" s="410"/>
      <c r="K811" s="411"/>
      <c r="L811" s="410"/>
      <c r="M811" s="411"/>
      <c r="N811" s="410"/>
      <c r="AZ811" s="412"/>
      <c r="BA811" s="412"/>
      <c r="BB811" s="412"/>
      <c r="BC811" s="412"/>
    </row>
    <row r="812" spans="5:55" s="17" customFormat="1" hidden="1" x14ac:dyDescent="0.25">
      <c r="E812" s="409"/>
      <c r="I812" s="410"/>
      <c r="J812" s="410"/>
      <c r="K812" s="411"/>
      <c r="L812" s="410"/>
      <c r="M812" s="411"/>
      <c r="N812" s="410"/>
      <c r="AZ812" s="412"/>
      <c r="BA812" s="412"/>
      <c r="BB812" s="412"/>
      <c r="BC812" s="412"/>
    </row>
    <row r="813" spans="5:55" s="17" customFormat="1" hidden="1" x14ac:dyDescent="0.25">
      <c r="E813" s="409"/>
      <c r="I813" s="410"/>
      <c r="J813" s="410"/>
      <c r="K813" s="411"/>
      <c r="L813" s="410"/>
      <c r="M813" s="411"/>
      <c r="N813" s="410"/>
      <c r="AZ813" s="412"/>
      <c r="BA813" s="412"/>
      <c r="BB813" s="412"/>
      <c r="BC813" s="412"/>
    </row>
    <row r="814" spans="5:55" s="17" customFormat="1" hidden="1" x14ac:dyDescent="0.25">
      <c r="E814" s="409"/>
      <c r="I814" s="410"/>
      <c r="J814" s="410"/>
      <c r="K814" s="411"/>
      <c r="L814" s="410"/>
      <c r="M814" s="411"/>
      <c r="N814" s="410"/>
      <c r="AZ814" s="412"/>
      <c r="BA814" s="412"/>
      <c r="BB814" s="412"/>
      <c r="BC814" s="412"/>
    </row>
    <row r="815" spans="5:55" s="17" customFormat="1" hidden="1" x14ac:dyDescent="0.25">
      <c r="E815" s="409"/>
      <c r="I815" s="410"/>
      <c r="J815" s="410"/>
      <c r="K815" s="411"/>
      <c r="L815" s="410"/>
      <c r="M815" s="411"/>
      <c r="N815" s="410"/>
      <c r="AZ815" s="412"/>
      <c r="BA815" s="412"/>
      <c r="BB815" s="412"/>
      <c r="BC815" s="412"/>
    </row>
    <row r="816" spans="5:55" s="17" customFormat="1" hidden="1" x14ac:dyDescent="0.25">
      <c r="E816" s="409"/>
      <c r="I816" s="410"/>
      <c r="J816" s="410"/>
      <c r="K816" s="411"/>
      <c r="L816" s="410"/>
      <c r="M816" s="411"/>
      <c r="N816" s="410"/>
      <c r="AZ816" s="412"/>
      <c r="BA816" s="412"/>
      <c r="BB816" s="412"/>
      <c r="BC816" s="412"/>
    </row>
    <row r="817" spans="5:55" s="17" customFormat="1" hidden="1" x14ac:dyDescent="0.25">
      <c r="E817" s="409"/>
      <c r="I817" s="410"/>
      <c r="J817" s="410"/>
      <c r="K817" s="411"/>
      <c r="L817" s="410"/>
      <c r="M817" s="411"/>
      <c r="N817" s="410"/>
      <c r="AZ817" s="412"/>
      <c r="BA817" s="412"/>
      <c r="BB817" s="412"/>
      <c r="BC817" s="412"/>
    </row>
    <row r="818" spans="5:55" s="17" customFormat="1" hidden="1" x14ac:dyDescent="0.25">
      <c r="E818" s="409"/>
      <c r="I818" s="410"/>
      <c r="J818" s="410"/>
      <c r="K818" s="411"/>
      <c r="L818" s="410"/>
      <c r="M818" s="411"/>
      <c r="N818" s="410"/>
      <c r="AZ818" s="412"/>
      <c r="BA818" s="412"/>
      <c r="BB818" s="412"/>
      <c r="BC818" s="412"/>
    </row>
    <row r="819" spans="5:55" s="17" customFormat="1" hidden="1" x14ac:dyDescent="0.25">
      <c r="E819" s="409"/>
      <c r="I819" s="410"/>
      <c r="J819" s="410"/>
      <c r="K819" s="411"/>
      <c r="L819" s="410"/>
      <c r="M819" s="411"/>
      <c r="N819" s="410"/>
      <c r="AZ819" s="412"/>
      <c r="BA819" s="412"/>
      <c r="BB819" s="412"/>
      <c r="BC819" s="412"/>
    </row>
    <row r="820" spans="5:55" s="17" customFormat="1" hidden="1" x14ac:dyDescent="0.25">
      <c r="E820" s="409"/>
      <c r="I820" s="410"/>
      <c r="J820" s="410"/>
      <c r="K820" s="411"/>
      <c r="L820" s="410"/>
      <c r="M820" s="411"/>
      <c r="N820" s="410"/>
      <c r="AZ820" s="412"/>
      <c r="BA820" s="412"/>
      <c r="BB820" s="412"/>
      <c r="BC820" s="412"/>
    </row>
    <row r="821" spans="5:55" s="17" customFormat="1" hidden="1" x14ac:dyDescent="0.25">
      <c r="E821" s="409"/>
      <c r="I821" s="410"/>
      <c r="J821" s="410"/>
      <c r="K821" s="411"/>
      <c r="L821" s="410"/>
      <c r="M821" s="411"/>
      <c r="N821" s="410"/>
      <c r="AZ821" s="412"/>
      <c r="BA821" s="412"/>
      <c r="BB821" s="412"/>
      <c r="BC821" s="412"/>
    </row>
    <row r="822" spans="5:55" s="17" customFormat="1" hidden="1" x14ac:dyDescent="0.25">
      <c r="E822" s="409"/>
      <c r="I822" s="410"/>
      <c r="J822" s="410"/>
      <c r="K822" s="411"/>
      <c r="L822" s="410"/>
      <c r="M822" s="411"/>
      <c r="N822" s="410"/>
      <c r="AZ822" s="412"/>
      <c r="BA822" s="412"/>
      <c r="BB822" s="412"/>
      <c r="BC822" s="412"/>
    </row>
    <row r="823" spans="5:55" s="17" customFormat="1" hidden="1" x14ac:dyDescent="0.25">
      <c r="E823" s="409"/>
      <c r="I823" s="410"/>
      <c r="J823" s="410"/>
      <c r="K823" s="411"/>
      <c r="L823" s="410"/>
      <c r="M823" s="411"/>
      <c r="N823" s="410"/>
      <c r="AZ823" s="412"/>
      <c r="BA823" s="412"/>
      <c r="BB823" s="412"/>
      <c r="BC823" s="412"/>
    </row>
    <row r="824" spans="5:55" s="17" customFormat="1" hidden="1" x14ac:dyDescent="0.25">
      <c r="E824" s="409"/>
      <c r="I824" s="410"/>
      <c r="J824" s="410"/>
      <c r="K824" s="411"/>
      <c r="L824" s="410"/>
      <c r="M824" s="411"/>
      <c r="N824" s="410"/>
      <c r="AZ824" s="412"/>
      <c r="BA824" s="412"/>
      <c r="BB824" s="412"/>
      <c r="BC824" s="412"/>
    </row>
    <row r="825" spans="5:55" s="17" customFormat="1" hidden="1" x14ac:dyDescent="0.25">
      <c r="E825" s="409"/>
      <c r="I825" s="410"/>
      <c r="J825" s="410"/>
      <c r="K825" s="411"/>
      <c r="L825" s="410"/>
      <c r="M825" s="411"/>
      <c r="N825" s="410"/>
      <c r="AZ825" s="412"/>
      <c r="BA825" s="412"/>
      <c r="BB825" s="412"/>
      <c r="BC825" s="412"/>
    </row>
    <row r="826" spans="5:55" s="17" customFormat="1" hidden="1" x14ac:dyDescent="0.25">
      <c r="E826" s="409"/>
      <c r="I826" s="410"/>
      <c r="J826" s="410"/>
      <c r="K826" s="411"/>
      <c r="L826" s="410"/>
      <c r="M826" s="411"/>
      <c r="N826" s="410"/>
      <c r="AZ826" s="412"/>
      <c r="BA826" s="412"/>
      <c r="BB826" s="412"/>
      <c r="BC826" s="412"/>
    </row>
    <row r="827" spans="5:55" s="17" customFormat="1" hidden="1" x14ac:dyDescent="0.25">
      <c r="E827" s="409"/>
      <c r="I827" s="410"/>
      <c r="J827" s="410"/>
      <c r="K827" s="411"/>
      <c r="L827" s="410"/>
      <c r="M827" s="411"/>
      <c r="N827" s="410"/>
      <c r="AZ827" s="412"/>
      <c r="BA827" s="412"/>
      <c r="BB827" s="412"/>
      <c r="BC827" s="412"/>
    </row>
    <row r="828" spans="5:55" s="17" customFormat="1" hidden="1" x14ac:dyDescent="0.25">
      <c r="E828" s="409"/>
      <c r="I828" s="410"/>
      <c r="J828" s="410"/>
      <c r="K828" s="411"/>
      <c r="L828" s="410"/>
      <c r="M828" s="411"/>
      <c r="N828" s="410"/>
      <c r="AZ828" s="412"/>
      <c r="BA828" s="412"/>
      <c r="BB828" s="412"/>
      <c r="BC828" s="412"/>
    </row>
    <row r="829" spans="5:55" s="17" customFormat="1" hidden="1" x14ac:dyDescent="0.25">
      <c r="E829" s="409"/>
      <c r="I829" s="410"/>
      <c r="J829" s="410"/>
      <c r="K829" s="411"/>
      <c r="L829" s="410"/>
      <c r="M829" s="411"/>
      <c r="N829" s="410"/>
      <c r="AZ829" s="412"/>
      <c r="BA829" s="412"/>
      <c r="BB829" s="412"/>
      <c r="BC829" s="412"/>
    </row>
    <row r="830" spans="5:55" s="17" customFormat="1" hidden="1" x14ac:dyDescent="0.25">
      <c r="E830" s="409"/>
      <c r="I830" s="410"/>
      <c r="J830" s="410"/>
      <c r="K830" s="411"/>
      <c r="L830" s="410"/>
      <c r="M830" s="411"/>
      <c r="N830" s="410"/>
      <c r="AZ830" s="412"/>
      <c r="BA830" s="412"/>
      <c r="BB830" s="412"/>
      <c r="BC830" s="412"/>
    </row>
    <row r="831" spans="5:55" s="17" customFormat="1" hidden="1" x14ac:dyDescent="0.25">
      <c r="E831" s="409"/>
      <c r="I831" s="410"/>
      <c r="J831" s="410"/>
      <c r="K831" s="411"/>
      <c r="L831" s="410"/>
      <c r="M831" s="411"/>
      <c r="N831" s="410"/>
      <c r="AZ831" s="412"/>
      <c r="BA831" s="412"/>
      <c r="BB831" s="412"/>
      <c r="BC831" s="412"/>
    </row>
    <row r="832" spans="5:55" s="17" customFormat="1" hidden="1" x14ac:dyDescent="0.25">
      <c r="E832" s="409"/>
      <c r="I832" s="410"/>
      <c r="J832" s="410"/>
      <c r="K832" s="411"/>
      <c r="L832" s="410"/>
      <c r="M832" s="411"/>
      <c r="N832" s="410"/>
      <c r="AZ832" s="412"/>
      <c r="BA832" s="412"/>
      <c r="BB832" s="412"/>
      <c r="BC832" s="412"/>
    </row>
    <row r="833" spans="5:55" s="17" customFormat="1" hidden="1" x14ac:dyDescent="0.25">
      <c r="E833" s="409"/>
      <c r="I833" s="410"/>
      <c r="J833" s="410"/>
      <c r="K833" s="411"/>
      <c r="L833" s="410"/>
      <c r="M833" s="411"/>
      <c r="N833" s="410"/>
      <c r="AZ833" s="412"/>
      <c r="BA833" s="412"/>
      <c r="BB833" s="412"/>
      <c r="BC833" s="412"/>
    </row>
    <row r="834" spans="5:55" s="17" customFormat="1" hidden="1" x14ac:dyDescent="0.25">
      <c r="E834" s="409"/>
      <c r="I834" s="410"/>
      <c r="J834" s="410"/>
      <c r="K834" s="411"/>
      <c r="L834" s="410"/>
      <c r="M834" s="411"/>
      <c r="N834" s="410"/>
      <c r="AZ834" s="412"/>
      <c r="BA834" s="412"/>
      <c r="BB834" s="412"/>
      <c r="BC834" s="412"/>
    </row>
    <row r="835" spans="5:55" s="17" customFormat="1" hidden="1" x14ac:dyDescent="0.25">
      <c r="E835" s="409"/>
      <c r="I835" s="410"/>
      <c r="J835" s="410"/>
      <c r="K835" s="411"/>
      <c r="L835" s="410"/>
      <c r="M835" s="411"/>
      <c r="N835" s="410"/>
      <c r="AZ835" s="412"/>
      <c r="BA835" s="412"/>
      <c r="BB835" s="412"/>
      <c r="BC835" s="412"/>
    </row>
    <row r="836" spans="5:55" s="17" customFormat="1" hidden="1" x14ac:dyDescent="0.25">
      <c r="E836" s="409"/>
      <c r="I836" s="410"/>
      <c r="J836" s="410"/>
      <c r="K836" s="411"/>
      <c r="L836" s="410"/>
      <c r="M836" s="411"/>
      <c r="N836" s="410"/>
      <c r="AZ836" s="412"/>
      <c r="BA836" s="412"/>
      <c r="BB836" s="412"/>
      <c r="BC836" s="412"/>
    </row>
    <row r="837" spans="5:55" s="17" customFormat="1" hidden="1" x14ac:dyDescent="0.25">
      <c r="E837" s="409"/>
      <c r="I837" s="410"/>
      <c r="J837" s="410"/>
      <c r="K837" s="411"/>
      <c r="L837" s="410"/>
      <c r="M837" s="411"/>
      <c r="N837" s="410"/>
      <c r="AZ837" s="412"/>
      <c r="BA837" s="412"/>
      <c r="BB837" s="412"/>
      <c r="BC837" s="412"/>
    </row>
    <row r="838" spans="5:55" s="17" customFormat="1" hidden="1" x14ac:dyDescent="0.25">
      <c r="E838" s="409"/>
      <c r="I838" s="410"/>
      <c r="J838" s="410"/>
      <c r="K838" s="411"/>
      <c r="L838" s="410"/>
      <c r="M838" s="411"/>
      <c r="N838" s="410"/>
      <c r="AZ838" s="412"/>
      <c r="BA838" s="412"/>
      <c r="BB838" s="412"/>
      <c r="BC838" s="412"/>
    </row>
    <row r="839" spans="5:55" s="17" customFormat="1" hidden="1" x14ac:dyDescent="0.25">
      <c r="E839" s="409"/>
      <c r="I839" s="410"/>
      <c r="J839" s="410"/>
      <c r="K839" s="411"/>
      <c r="L839" s="410"/>
      <c r="M839" s="411"/>
      <c r="N839" s="410"/>
      <c r="AZ839" s="412"/>
      <c r="BA839" s="412"/>
      <c r="BB839" s="412"/>
      <c r="BC839" s="412"/>
    </row>
    <row r="840" spans="5:55" s="17" customFormat="1" hidden="1" x14ac:dyDescent="0.25">
      <c r="E840" s="409"/>
      <c r="I840" s="410"/>
      <c r="J840" s="410"/>
      <c r="K840" s="411"/>
      <c r="L840" s="410"/>
      <c r="M840" s="411"/>
      <c r="N840" s="410"/>
      <c r="AZ840" s="412"/>
      <c r="BA840" s="412"/>
      <c r="BB840" s="412"/>
      <c r="BC840" s="412"/>
    </row>
    <row r="841" spans="5:55" s="17" customFormat="1" hidden="1" x14ac:dyDescent="0.25">
      <c r="E841" s="409"/>
      <c r="I841" s="410"/>
      <c r="J841" s="410"/>
      <c r="K841" s="411"/>
      <c r="L841" s="410"/>
      <c r="M841" s="411"/>
      <c r="N841" s="410"/>
      <c r="AZ841" s="412"/>
      <c r="BA841" s="412"/>
      <c r="BB841" s="412"/>
      <c r="BC841" s="412"/>
    </row>
    <row r="842" spans="5:55" s="17" customFormat="1" hidden="1" x14ac:dyDescent="0.25">
      <c r="E842" s="409"/>
      <c r="I842" s="410"/>
      <c r="J842" s="410"/>
      <c r="K842" s="411"/>
      <c r="L842" s="410"/>
      <c r="M842" s="411"/>
      <c r="N842" s="410"/>
      <c r="AZ842" s="412"/>
      <c r="BA842" s="412"/>
      <c r="BB842" s="412"/>
      <c r="BC842" s="412"/>
    </row>
    <row r="843" spans="5:55" s="17" customFormat="1" hidden="1" x14ac:dyDescent="0.25">
      <c r="E843" s="409"/>
      <c r="I843" s="410"/>
      <c r="J843" s="410"/>
      <c r="K843" s="411"/>
      <c r="L843" s="410"/>
      <c r="M843" s="411"/>
      <c r="N843" s="410"/>
      <c r="AZ843" s="412"/>
      <c r="BA843" s="412"/>
      <c r="BB843" s="412"/>
      <c r="BC843" s="412"/>
    </row>
    <row r="844" spans="5:55" s="17" customFormat="1" hidden="1" x14ac:dyDescent="0.25">
      <c r="E844" s="409"/>
      <c r="I844" s="410"/>
      <c r="J844" s="410"/>
      <c r="K844" s="411"/>
      <c r="L844" s="410"/>
      <c r="M844" s="411"/>
      <c r="N844" s="410"/>
      <c r="AZ844" s="412"/>
      <c r="BA844" s="412"/>
      <c r="BB844" s="412"/>
      <c r="BC844" s="412"/>
    </row>
    <row r="845" spans="5:55" s="17" customFormat="1" hidden="1" x14ac:dyDescent="0.25">
      <c r="E845" s="409"/>
      <c r="I845" s="410"/>
      <c r="J845" s="410"/>
      <c r="K845" s="411"/>
      <c r="L845" s="410"/>
      <c r="M845" s="411"/>
      <c r="N845" s="410"/>
      <c r="AZ845" s="412"/>
      <c r="BA845" s="412"/>
      <c r="BB845" s="412"/>
      <c r="BC845" s="412"/>
    </row>
    <row r="846" spans="5:55" s="17" customFormat="1" hidden="1" x14ac:dyDescent="0.25">
      <c r="E846" s="409"/>
      <c r="I846" s="410"/>
      <c r="J846" s="410"/>
      <c r="K846" s="411"/>
      <c r="L846" s="410"/>
      <c r="M846" s="411"/>
      <c r="N846" s="410"/>
      <c r="AZ846" s="412"/>
      <c r="BA846" s="412"/>
      <c r="BB846" s="412"/>
      <c r="BC846" s="412"/>
    </row>
    <row r="847" spans="5:55" s="17" customFormat="1" hidden="1" x14ac:dyDescent="0.25">
      <c r="E847" s="409"/>
      <c r="I847" s="410"/>
      <c r="J847" s="410"/>
      <c r="K847" s="411"/>
      <c r="L847" s="410"/>
      <c r="M847" s="411"/>
      <c r="N847" s="410"/>
      <c r="AZ847" s="412"/>
      <c r="BA847" s="412"/>
      <c r="BB847" s="412"/>
      <c r="BC847" s="412"/>
    </row>
    <row r="848" spans="5:55" s="17" customFormat="1" hidden="1" x14ac:dyDescent="0.25">
      <c r="E848" s="409"/>
      <c r="I848" s="410"/>
      <c r="J848" s="410"/>
      <c r="K848" s="411"/>
      <c r="L848" s="410"/>
      <c r="M848" s="411"/>
      <c r="N848" s="410"/>
      <c r="AZ848" s="412"/>
      <c r="BA848" s="412"/>
      <c r="BB848" s="412"/>
      <c r="BC848" s="412"/>
    </row>
    <row r="849" spans="5:55" s="17" customFormat="1" hidden="1" x14ac:dyDescent="0.25">
      <c r="E849" s="409"/>
      <c r="I849" s="410"/>
      <c r="J849" s="410"/>
      <c r="K849" s="411"/>
      <c r="L849" s="410"/>
      <c r="M849" s="411"/>
      <c r="N849" s="410"/>
      <c r="AZ849" s="412"/>
      <c r="BA849" s="412"/>
      <c r="BB849" s="412"/>
      <c r="BC849" s="412"/>
    </row>
    <row r="850" spans="5:55" s="17" customFormat="1" hidden="1" x14ac:dyDescent="0.25">
      <c r="E850" s="409"/>
      <c r="I850" s="410"/>
      <c r="J850" s="410"/>
      <c r="K850" s="411"/>
      <c r="L850" s="410"/>
      <c r="M850" s="411"/>
      <c r="N850" s="410"/>
      <c r="AZ850" s="412"/>
      <c r="BA850" s="412"/>
      <c r="BB850" s="412"/>
      <c r="BC850" s="412"/>
    </row>
    <row r="851" spans="5:55" s="17" customFormat="1" hidden="1" x14ac:dyDescent="0.25">
      <c r="E851" s="409"/>
      <c r="I851" s="410"/>
      <c r="J851" s="410"/>
      <c r="K851" s="411"/>
      <c r="L851" s="410"/>
      <c r="M851" s="411"/>
      <c r="N851" s="410"/>
      <c r="AZ851" s="412"/>
      <c r="BA851" s="412"/>
      <c r="BB851" s="412"/>
      <c r="BC851" s="412"/>
    </row>
    <row r="852" spans="5:55" s="17" customFormat="1" hidden="1" x14ac:dyDescent="0.25">
      <c r="E852" s="409"/>
      <c r="I852" s="410"/>
      <c r="J852" s="410"/>
      <c r="K852" s="411"/>
      <c r="L852" s="410"/>
      <c r="M852" s="411"/>
      <c r="N852" s="410"/>
      <c r="AZ852" s="412"/>
      <c r="BA852" s="412"/>
      <c r="BB852" s="412"/>
      <c r="BC852" s="412"/>
    </row>
    <row r="853" spans="5:55" s="17" customFormat="1" hidden="1" x14ac:dyDescent="0.25">
      <c r="E853" s="409"/>
      <c r="I853" s="410"/>
      <c r="J853" s="410"/>
      <c r="K853" s="411"/>
      <c r="L853" s="410"/>
      <c r="M853" s="411"/>
      <c r="N853" s="410"/>
      <c r="AZ853" s="412"/>
      <c r="BA853" s="412"/>
      <c r="BB853" s="412"/>
      <c r="BC853" s="412"/>
    </row>
    <row r="854" spans="5:55" s="17" customFormat="1" hidden="1" x14ac:dyDescent="0.25">
      <c r="E854" s="409"/>
      <c r="I854" s="410"/>
      <c r="J854" s="410"/>
      <c r="K854" s="411"/>
      <c r="L854" s="410"/>
      <c r="M854" s="411"/>
      <c r="N854" s="410"/>
      <c r="AZ854" s="412"/>
      <c r="BA854" s="412"/>
      <c r="BB854" s="412"/>
      <c r="BC854" s="412"/>
    </row>
    <row r="855" spans="5:55" s="17" customFormat="1" hidden="1" x14ac:dyDescent="0.25">
      <c r="E855" s="409"/>
      <c r="I855" s="410"/>
      <c r="J855" s="410"/>
      <c r="K855" s="411"/>
      <c r="L855" s="410"/>
      <c r="M855" s="411"/>
      <c r="N855" s="410"/>
      <c r="AZ855" s="412"/>
      <c r="BA855" s="412"/>
      <c r="BB855" s="412"/>
      <c r="BC855" s="412"/>
    </row>
    <row r="856" spans="5:55" s="17" customFormat="1" hidden="1" x14ac:dyDescent="0.25">
      <c r="E856" s="409"/>
      <c r="I856" s="410"/>
      <c r="J856" s="410"/>
      <c r="K856" s="411"/>
      <c r="L856" s="410"/>
      <c r="M856" s="411"/>
      <c r="N856" s="410"/>
      <c r="AZ856" s="412"/>
      <c r="BA856" s="412"/>
      <c r="BB856" s="412"/>
      <c r="BC856" s="412"/>
    </row>
    <row r="857" spans="5:55" s="17" customFormat="1" hidden="1" x14ac:dyDescent="0.25">
      <c r="E857" s="409"/>
      <c r="I857" s="410"/>
      <c r="J857" s="410"/>
      <c r="K857" s="411"/>
      <c r="L857" s="410"/>
      <c r="M857" s="411"/>
      <c r="N857" s="410"/>
      <c r="AZ857" s="412"/>
      <c r="BA857" s="412"/>
      <c r="BB857" s="412"/>
      <c r="BC857" s="412"/>
    </row>
    <row r="858" spans="5:55" s="17" customFormat="1" hidden="1" x14ac:dyDescent="0.25">
      <c r="E858" s="409"/>
      <c r="I858" s="410"/>
      <c r="J858" s="410"/>
      <c r="K858" s="411"/>
      <c r="L858" s="410"/>
      <c r="M858" s="411"/>
      <c r="N858" s="410"/>
      <c r="AZ858" s="412"/>
      <c r="BA858" s="412"/>
      <c r="BB858" s="412"/>
      <c r="BC858" s="412"/>
    </row>
    <row r="859" spans="5:55" s="17" customFormat="1" hidden="1" x14ac:dyDescent="0.25">
      <c r="E859" s="409"/>
      <c r="I859" s="410"/>
      <c r="J859" s="410"/>
      <c r="K859" s="411"/>
      <c r="L859" s="410"/>
      <c r="M859" s="411"/>
      <c r="N859" s="410"/>
      <c r="AZ859" s="412"/>
      <c r="BA859" s="412"/>
      <c r="BB859" s="412"/>
      <c r="BC859" s="412"/>
    </row>
    <row r="860" spans="5:55" s="17" customFormat="1" hidden="1" x14ac:dyDescent="0.25">
      <c r="E860" s="409"/>
      <c r="I860" s="410"/>
      <c r="J860" s="410"/>
      <c r="K860" s="411"/>
      <c r="L860" s="410"/>
      <c r="M860" s="411"/>
      <c r="N860" s="410"/>
      <c r="AZ860" s="412"/>
      <c r="BA860" s="412"/>
      <c r="BB860" s="412"/>
      <c r="BC860" s="412"/>
    </row>
    <row r="861" spans="5:55" s="17" customFormat="1" hidden="1" x14ac:dyDescent="0.25">
      <c r="E861" s="409"/>
      <c r="I861" s="410"/>
      <c r="J861" s="410"/>
      <c r="K861" s="411"/>
      <c r="L861" s="410"/>
      <c r="M861" s="411"/>
      <c r="N861" s="410"/>
      <c r="AZ861" s="412"/>
      <c r="BA861" s="412"/>
      <c r="BB861" s="412"/>
      <c r="BC861" s="412"/>
    </row>
    <row r="862" spans="5:55" s="17" customFormat="1" hidden="1" x14ac:dyDescent="0.25">
      <c r="E862" s="409"/>
      <c r="I862" s="410"/>
      <c r="J862" s="410"/>
      <c r="K862" s="411"/>
      <c r="L862" s="410"/>
      <c r="M862" s="411"/>
      <c r="N862" s="410"/>
      <c r="AZ862" s="412"/>
      <c r="BA862" s="412"/>
      <c r="BB862" s="412"/>
      <c r="BC862" s="412"/>
    </row>
    <row r="863" spans="5:55" s="17" customFormat="1" hidden="1" x14ac:dyDescent="0.25">
      <c r="E863" s="409"/>
      <c r="I863" s="410"/>
      <c r="J863" s="410"/>
      <c r="K863" s="411"/>
      <c r="L863" s="410"/>
      <c r="M863" s="411"/>
      <c r="N863" s="410"/>
      <c r="AZ863" s="412"/>
      <c r="BA863" s="412"/>
      <c r="BB863" s="412"/>
      <c r="BC863" s="412"/>
    </row>
    <row r="864" spans="5:55" s="17" customFormat="1" hidden="1" x14ac:dyDescent="0.25">
      <c r="E864" s="409"/>
      <c r="I864" s="410"/>
      <c r="J864" s="410"/>
      <c r="K864" s="411"/>
      <c r="L864" s="410"/>
      <c r="M864" s="411"/>
      <c r="N864" s="410"/>
      <c r="AZ864" s="412"/>
      <c r="BA864" s="412"/>
      <c r="BB864" s="412"/>
      <c r="BC864" s="412"/>
    </row>
    <row r="865" spans="5:55" s="17" customFormat="1" hidden="1" x14ac:dyDescent="0.25">
      <c r="E865" s="409"/>
      <c r="I865" s="410"/>
      <c r="J865" s="410"/>
      <c r="K865" s="411"/>
      <c r="L865" s="410"/>
      <c r="M865" s="411"/>
      <c r="N865" s="410"/>
      <c r="AZ865" s="412"/>
      <c r="BA865" s="412"/>
      <c r="BB865" s="412"/>
      <c r="BC865" s="412"/>
    </row>
    <row r="866" spans="5:55" s="17" customFormat="1" hidden="1" x14ac:dyDescent="0.25">
      <c r="E866" s="409"/>
      <c r="I866" s="410"/>
      <c r="J866" s="410"/>
      <c r="K866" s="411"/>
      <c r="L866" s="410"/>
      <c r="M866" s="411"/>
      <c r="N866" s="410"/>
      <c r="AZ866" s="412"/>
      <c r="BA866" s="412"/>
      <c r="BB866" s="412"/>
      <c r="BC866" s="412"/>
    </row>
    <row r="867" spans="5:55" s="17" customFormat="1" hidden="1" x14ac:dyDescent="0.25">
      <c r="E867" s="409"/>
      <c r="I867" s="410"/>
      <c r="J867" s="410"/>
      <c r="K867" s="411"/>
      <c r="L867" s="410"/>
      <c r="M867" s="411"/>
      <c r="N867" s="410"/>
      <c r="AZ867" s="412"/>
      <c r="BA867" s="412"/>
      <c r="BB867" s="412"/>
      <c r="BC867" s="412"/>
    </row>
    <row r="868" spans="5:55" s="17" customFormat="1" hidden="1" x14ac:dyDescent="0.25">
      <c r="E868" s="409"/>
      <c r="I868" s="410"/>
      <c r="J868" s="410"/>
      <c r="K868" s="411"/>
      <c r="L868" s="410"/>
      <c r="M868" s="411"/>
      <c r="N868" s="410"/>
      <c r="AZ868" s="412"/>
      <c r="BA868" s="412"/>
      <c r="BB868" s="412"/>
      <c r="BC868" s="412"/>
    </row>
    <row r="869" spans="5:55" s="17" customFormat="1" hidden="1" x14ac:dyDescent="0.25">
      <c r="E869" s="409"/>
      <c r="I869" s="410"/>
      <c r="J869" s="410"/>
      <c r="K869" s="411"/>
      <c r="L869" s="410"/>
      <c r="M869" s="411"/>
      <c r="N869" s="410"/>
      <c r="AZ869" s="412"/>
      <c r="BA869" s="412"/>
      <c r="BB869" s="412"/>
      <c r="BC869" s="412"/>
    </row>
    <row r="870" spans="5:55" s="17" customFormat="1" hidden="1" x14ac:dyDescent="0.25">
      <c r="E870" s="409"/>
      <c r="I870" s="410"/>
      <c r="J870" s="410"/>
      <c r="K870" s="411"/>
      <c r="L870" s="410"/>
      <c r="M870" s="411"/>
      <c r="N870" s="410"/>
      <c r="AZ870" s="412"/>
      <c r="BA870" s="412"/>
      <c r="BB870" s="412"/>
      <c r="BC870" s="412"/>
    </row>
    <row r="871" spans="5:55" s="17" customFormat="1" hidden="1" x14ac:dyDescent="0.25">
      <c r="E871" s="409"/>
      <c r="I871" s="410"/>
      <c r="J871" s="410"/>
      <c r="K871" s="411"/>
      <c r="L871" s="410"/>
      <c r="M871" s="411"/>
      <c r="N871" s="410"/>
      <c r="AZ871" s="412"/>
      <c r="BA871" s="412"/>
      <c r="BB871" s="412"/>
      <c r="BC871" s="412"/>
    </row>
    <row r="872" spans="5:55" s="17" customFormat="1" hidden="1" x14ac:dyDescent="0.25">
      <c r="E872" s="409"/>
      <c r="I872" s="410"/>
      <c r="J872" s="410"/>
      <c r="K872" s="411"/>
      <c r="L872" s="410"/>
      <c r="M872" s="411"/>
      <c r="N872" s="410"/>
      <c r="AZ872" s="412"/>
      <c r="BA872" s="412"/>
      <c r="BB872" s="412"/>
      <c r="BC872" s="412"/>
    </row>
    <row r="873" spans="5:55" s="17" customFormat="1" hidden="1" x14ac:dyDescent="0.25">
      <c r="E873" s="409"/>
      <c r="I873" s="410"/>
      <c r="J873" s="410"/>
      <c r="K873" s="411"/>
      <c r="L873" s="410"/>
      <c r="M873" s="411"/>
      <c r="N873" s="410"/>
      <c r="AZ873" s="412"/>
      <c r="BA873" s="412"/>
      <c r="BB873" s="412"/>
      <c r="BC873" s="412"/>
    </row>
    <row r="874" spans="5:55" s="17" customFormat="1" hidden="1" x14ac:dyDescent="0.25">
      <c r="E874" s="409"/>
      <c r="I874" s="410"/>
      <c r="J874" s="410"/>
      <c r="K874" s="411"/>
      <c r="L874" s="410"/>
      <c r="M874" s="411"/>
      <c r="N874" s="410"/>
      <c r="AZ874" s="412"/>
      <c r="BA874" s="412"/>
      <c r="BB874" s="412"/>
      <c r="BC874" s="412"/>
    </row>
    <row r="875" spans="5:55" s="17" customFormat="1" hidden="1" x14ac:dyDescent="0.25">
      <c r="E875" s="409"/>
      <c r="I875" s="410"/>
      <c r="J875" s="410"/>
      <c r="K875" s="411"/>
      <c r="L875" s="410"/>
      <c r="M875" s="411"/>
      <c r="N875" s="410"/>
      <c r="AZ875" s="412"/>
      <c r="BA875" s="412"/>
      <c r="BB875" s="412"/>
      <c r="BC875" s="412"/>
    </row>
    <row r="876" spans="5:55" s="17" customFormat="1" hidden="1" x14ac:dyDescent="0.25">
      <c r="E876" s="409"/>
      <c r="I876" s="410"/>
      <c r="J876" s="410"/>
      <c r="K876" s="411"/>
      <c r="L876" s="410"/>
      <c r="M876" s="411"/>
      <c r="N876" s="410"/>
      <c r="AZ876" s="412"/>
      <c r="BA876" s="412"/>
      <c r="BB876" s="412"/>
      <c r="BC876" s="412"/>
    </row>
    <row r="877" spans="5:55" s="17" customFormat="1" hidden="1" x14ac:dyDescent="0.25">
      <c r="E877" s="409"/>
      <c r="I877" s="410"/>
      <c r="J877" s="410"/>
      <c r="K877" s="411"/>
      <c r="L877" s="410"/>
      <c r="M877" s="411"/>
      <c r="N877" s="410"/>
      <c r="AZ877" s="412"/>
      <c r="BA877" s="412"/>
      <c r="BB877" s="412"/>
      <c r="BC877" s="412"/>
    </row>
    <row r="878" spans="5:55" s="17" customFormat="1" hidden="1" x14ac:dyDescent="0.25">
      <c r="E878" s="409"/>
      <c r="I878" s="410"/>
      <c r="J878" s="410"/>
      <c r="K878" s="411"/>
      <c r="L878" s="410"/>
      <c r="M878" s="411"/>
      <c r="N878" s="410"/>
      <c r="AZ878" s="412"/>
      <c r="BA878" s="412"/>
      <c r="BB878" s="412"/>
      <c r="BC878" s="412"/>
    </row>
    <row r="879" spans="5:55" s="17" customFormat="1" hidden="1" x14ac:dyDescent="0.25">
      <c r="E879" s="409"/>
      <c r="I879" s="410"/>
      <c r="J879" s="410"/>
      <c r="K879" s="411"/>
      <c r="L879" s="410"/>
      <c r="M879" s="411"/>
      <c r="N879" s="410"/>
      <c r="AZ879" s="412"/>
      <c r="BA879" s="412"/>
      <c r="BB879" s="412"/>
      <c r="BC879" s="412"/>
    </row>
    <row r="880" spans="5:55" s="17" customFormat="1" hidden="1" x14ac:dyDescent="0.25">
      <c r="E880" s="409"/>
      <c r="I880" s="410"/>
      <c r="J880" s="410"/>
      <c r="K880" s="411"/>
      <c r="L880" s="410"/>
      <c r="M880" s="411"/>
      <c r="N880" s="410"/>
      <c r="AZ880" s="412"/>
      <c r="BA880" s="412"/>
      <c r="BB880" s="412"/>
      <c r="BC880" s="412"/>
    </row>
    <row r="881" spans="5:55" s="17" customFormat="1" hidden="1" x14ac:dyDescent="0.25">
      <c r="E881" s="409"/>
      <c r="I881" s="410"/>
      <c r="J881" s="410"/>
      <c r="K881" s="411"/>
      <c r="L881" s="410"/>
      <c r="M881" s="411"/>
      <c r="N881" s="410"/>
      <c r="AZ881" s="412"/>
      <c r="BA881" s="412"/>
      <c r="BB881" s="412"/>
      <c r="BC881" s="412"/>
    </row>
    <row r="882" spans="5:55" s="17" customFormat="1" hidden="1" x14ac:dyDescent="0.25">
      <c r="E882" s="409"/>
      <c r="I882" s="410"/>
      <c r="J882" s="410"/>
      <c r="K882" s="411"/>
      <c r="L882" s="410"/>
      <c r="M882" s="411"/>
      <c r="N882" s="410"/>
      <c r="AZ882" s="412"/>
      <c r="BA882" s="412"/>
      <c r="BB882" s="412"/>
      <c r="BC882" s="412"/>
    </row>
    <row r="883" spans="5:55" s="17" customFormat="1" hidden="1" x14ac:dyDescent="0.25">
      <c r="E883" s="409"/>
      <c r="I883" s="410"/>
      <c r="J883" s="410"/>
      <c r="K883" s="411"/>
      <c r="L883" s="410"/>
      <c r="M883" s="411"/>
      <c r="N883" s="410"/>
      <c r="AZ883" s="412"/>
      <c r="BA883" s="412"/>
      <c r="BB883" s="412"/>
      <c r="BC883" s="412"/>
    </row>
    <row r="884" spans="5:55" s="17" customFormat="1" hidden="1" x14ac:dyDescent="0.25">
      <c r="E884" s="409"/>
      <c r="I884" s="410"/>
      <c r="J884" s="410"/>
      <c r="K884" s="411"/>
      <c r="L884" s="410"/>
      <c r="M884" s="411"/>
      <c r="N884" s="410"/>
      <c r="AZ884" s="412"/>
      <c r="BA884" s="412"/>
      <c r="BB884" s="412"/>
      <c r="BC884" s="412"/>
    </row>
    <row r="885" spans="5:55" s="17" customFormat="1" hidden="1" x14ac:dyDescent="0.25">
      <c r="E885" s="409"/>
      <c r="I885" s="410"/>
      <c r="J885" s="410"/>
      <c r="K885" s="411"/>
      <c r="L885" s="410"/>
      <c r="M885" s="411"/>
      <c r="N885" s="410"/>
      <c r="AZ885" s="412"/>
      <c r="BA885" s="412"/>
      <c r="BB885" s="412"/>
      <c r="BC885" s="412"/>
    </row>
    <row r="886" spans="5:55" s="17" customFormat="1" hidden="1" x14ac:dyDescent="0.25">
      <c r="E886" s="409"/>
      <c r="I886" s="410"/>
      <c r="J886" s="410"/>
      <c r="K886" s="411"/>
      <c r="L886" s="410"/>
      <c r="M886" s="411"/>
      <c r="N886" s="410"/>
      <c r="AZ886" s="412"/>
      <c r="BA886" s="412"/>
      <c r="BB886" s="412"/>
      <c r="BC886" s="412"/>
    </row>
    <row r="887" spans="5:55" s="17" customFormat="1" hidden="1" x14ac:dyDescent="0.25">
      <c r="E887" s="409"/>
      <c r="I887" s="410"/>
      <c r="J887" s="410"/>
      <c r="K887" s="411"/>
      <c r="L887" s="410"/>
      <c r="M887" s="411"/>
      <c r="N887" s="410"/>
      <c r="AZ887" s="412"/>
      <c r="BA887" s="412"/>
      <c r="BB887" s="412"/>
      <c r="BC887" s="412"/>
    </row>
    <row r="888" spans="5:55" s="17" customFormat="1" hidden="1" x14ac:dyDescent="0.25">
      <c r="E888" s="409"/>
      <c r="I888" s="410"/>
      <c r="J888" s="410"/>
      <c r="K888" s="411"/>
      <c r="L888" s="410"/>
      <c r="M888" s="411"/>
      <c r="N888" s="410"/>
      <c r="AZ888" s="412"/>
      <c r="BA888" s="412"/>
      <c r="BB888" s="412"/>
      <c r="BC888" s="412"/>
    </row>
    <row r="889" spans="5:55" s="17" customFormat="1" hidden="1" x14ac:dyDescent="0.25">
      <c r="E889" s="409"/>
      <c r="I889" s="410"/>
      <c r="J889" s="410"/>
      <c r="K889" s="411"/>
      <c r="L889" s="410"/>
      <c r="M889" s="411"/>
      <c r="N889" s="410"/>
      <c r="AZ889" s="412"/>
      <c r="BA889" s="412"/>
      <c r="BB889" s="412"/>
      <c r="BC889" s="412"/>
    </row>
    <row r="890" spans="5:55" s="17" customFormat="1" hidden="1" x14ac:dyDescent="0.25">
      <c r="E890" s="409"/>
      <c r="I890" s="410"/>
      <c r="J890" s="410"/>
      <c r="K890" s="411"/>
      <c r="L890" s="410"/>
      <c r="M890" s="411"/>
      <c r="N890" s="410"/>
      <c r="AZ890" s="412"/>
      <c r="BA890" s="412"/>
      <c r="BB890" s="412"/>
      <c r="BC890" s="412"/>
    </row>
    <row r="891" spans="5:55" s="17" customFormat="1" hidden="1" x14ac:dyDescent="0.25">
      <c r="E891" s="409"/>
      <c r="I891" s="410"/>
      <c r="J891" s="410"/>
      <c r="K891" s="411"/>
      <c r="L891" s="410"/>
      <c r="M891" s="411"/>
      <c r="N891" s="410"/>
      <c r="AZ891" s="412"/>
      <c r="BA891" s="412"/>
      <c r="BB891" s="412"/>
      <c r="BC891" s="412"/>
    </row>
    <row r="892" spans="5:55" s="17" customFormat="1" hidden="1" x14ac:dyDescent="0.25">
      <c r="E892" s="409"/>
      <c r="I892" s="410"/>
      <c r="J892" s="410"/>
      <c r="K892" s="411"/>
      <c r="L892" s="410"/>
      <c r="M892" s="411"/>
      <c r="N892" s="410"/>
      <c r="AZ892" s="412"/>
      <c r="BA892" s="412"/>
      <c r="BB892" s="412"/>
      <c r="BC892" s="412"/>
    </row>
    <row r="893" spans="5:55" s="17" customFormat="1" hidden="1" x14ac:dyDescent="0.25">
      <c r="E893" s="409"/>
      <c r="I893" s="410"/>
      <c r="J893" s="410"/>
      <c r="K893" s="411"/>
      <c r="L893" s="410"/>
      <c r="M893" s="411"/>
      <c r="N893" s="410"/>
      <c r="AZ893" s="412"/>
      <c r="BA893" s="412"/>
      <c r="BB893" s="412"/>
      <c r="BC893" s="412"/>
    </row>
    <row r="894" spans="5:55" s="17" customFormat="1" hidden="1" x14ac:dyDescent="0.25">
      <c r="E894" s="409"/>
      <c r="I894" s="410"/>
      <c r="J894" s="410"/>
      <c r="K894" s="411"/>
      <c r="L894" s="410"/>
      <c r="M894" s="411"/>
      <c r="N894" s="410"/>
      <c r="AZ894" s="412"/>
      <c r="BA894" s="412"/>
      <c r="BB894" s="412"/>
      <c r="BC894" s="412"/>
    </row>
    <row r="895" spans="5:55" s="17" customFormat="1" hidden="1" x14ac:dyDescent="0.25">
      <c r="E895" s="409"/>
      <c r="I895" s="410"/>
      <c r="J895" s="410"/>
      <c r="K895" s="411"/>
      <c r="L895" s="410"/>
      <c r="M895" s="411"/>
      <c r="N895" s="410"/>
      <c r="AZ895" s="412"/>
      <c r="BA895" s="412"/>
      <c r="BB895" s="412"/>
      <c r="BC895" s="412"/>
    </row>
    <row r="896" spans="5:55" s="17" customFormat="1" hidden="1" x14ac:dyDescent="0.25">
      <c r="E896" s="409"/>
      <c r="I896" s="410"/>
      <c r="J896" s="410"/>
      <c r="K896" s="411"/>
      <c r="L896" s="410"/>
      <c r="M896" s="411"/>
      <c r="N896" s="410"/>
      <c r="AZ896" s="412"/>
      <c r="BA896" s="412"/>
      <c r="BB896" s="412"/>
      <c r="BC896" s="412"/>
    </row>
    <row r="897" spans="5:55" s="17" customFormat="1" hidden="1" x14ac:dyDescent="0.25">
      <c r="E897" s="409"/>
      <c r="I897" s="410"/>
      <c r="J897" s="410"/>
      <c r="K897" s="411"/>
      <c r="L897" s="410"/>
      <c r="M897" s="411"/>
      <c r="N897" s="410"/>
      <c r="AZ897" s="412"/>
      <c r="BA897" s="412"/>
      <c r="BB897" s="412"/>
      <c r="BC897" s="412"/>
    </row>
    <row r="898" spans="5:55" s="17" customFormat="1" hidden="1" x14ac:dyDescent="0.25">
      <c r="E898" s="409"/>
      <c r="I898" s="410"/>
      <c r="J898" s="410"/>
      <c r="K898" s="411"/>
      <c r="L898" s="410"/>
      <c r="M898" s="411"/>
      <c r="N898" s="410"/>
      <c r="AZ898" s="412"/>
      <c r="BA898" s="412"/>
      <c r="BB898" s="412"/>
      <c r="BC898" s="412"/>
    </row>
    <row r="899" spans="5:55" s="17" customFormat="1" hidden="1" x14ac:dyDescent="0.25">
      <c r="E899" s="409"/>
      <c r="I899" s="410"/>
      <c r="J899" s="410"/>
      <c r="K899" s="411"/>
      <c r="L899" s="410"/>
      <c r="M899" s="411"/>
      <c r="N899" s="410"/>
      <c r="AZ899" s="412"/>
      <c r="BA899" s="412"/>
      <c r="BB899" s="412"/>
      <c r="BC899" s="412"/>
    </row>
    <row r="900" spans="5:55" s="17" customFormat="1" hidden="1" x14ac:dyDescent="0.25">
      <c r="E900" s="409"/>
      <c r="I900" s="410"/>
      <c r="J900" s="410"/>
      <c r="K900" s="411"/>
      <c r="L900" s="410"/>
      <c r="M900" s="411"/>
      <c r="N900" s="410"/>
      <c r="AZ900" s="412"/>
      <c r="BA900" s="412"/>
      <c r="BB900" s="412"/>
      <c r="BC900" s="412"/>
    </row>
    <row r="901" spans="5:55" s="17" customFormat="1" hidden="1" x14ac:dyDescent="0.25">
      <c r="E901" s="409"/>
      <c r="I901" s="410"/>
      <c r="J901" s="410"/>
      <c r="K901" s="411"/>
      <c r="L901" s="410"/>
      <c r="M901" s="411"/>
      <c r="N901" s="410"/>
      <c r="AZ901" s="412"/>
      <c r="BA901" s="412"/>
      <c r="BB901" s="412"/>
      <c r="BC901" s="412"/>
    </row>
    <row r="902" spans="5:55" s="17" customFormat="1" hidden="1" x14ac:dyDescent="0.25">
      <c r="E902" s="409"/>
      <c r="I902" s="410"/>
      <c r="J902" s="410"/>
      <c r="K902" s="411"/>
      <c r="L902" s="410"/>
      <c r="M902" s="411"/>
      <c r="N902" s="410"/>
      <c r="AZ902" s="412"/>
      <c r="BA902" s="412"/>
      <c r="BB902" s="412"/>
      <c r="BC902" s="412"/>
    </row>
    <row r="903" spans="5:55" s="17" customFormat="1" hidden="1" x14ac:dyDescent="0.25">
      <c r="E903" s="409"/>
      <c r="I903" s="410"/>
      <c r="J903" s="410"/>
      <c r="K903" s="411"/>
      <c r="L903" s="410"/>
      <c r="M903" s="411"/>
      <c r="N903" s="410"/>
      <c r="AZ903" s="412"/>
      <c r="BA903" s="412"/>
      <c r="BB903" s="412"/>
      <c r="BC903" s="412"/>
    </row>
    <row r="904" spans="5:55" s="17" customFormat="1" hidden="1" x14ac:dyDescent="0.25">
      <c r="E904" s="409"/>
      <c r="I904" s="410"/>
      <c r="J904" s="410"/>
      <c r="K904" s="411"/>
      <c r="L904" s="410"/>
      <c r="M904" s="411"/>
      <c r="N904" s="410"/>
      <c r="AZ904" s="412"/>
      <c r="BA904" s="412"/>
      <c r="BB904" s="412"/>
      <c r="BC904" s="412"/>
    </row>
    <row r="905" spans="5:55" s="17" customFormat="1" hidden="1" x14ac:dyDescent="0.25">
      <c r="E905" s="409"/>
      <c r="I905" s="410"/>
      <c r="J905" s="410"/>
      <c r="K905" s="411"/>
      <c r="L905" s="410"/>
      <c r="M905" s="411"/>
      <c r="N905" s="410"/>
      <c r="AZ905" s="412"/>
      <c r="BA905" s="412"/>
      <c r="BB905" s="412"/>
      <c r="BC905" s="412"/>
    </row>
    <row r="906" spans="5:55" s="17" customFormat="1" hidden="1" x14ac:dyDescent="0.25">
      <c r="E906" s="409"/>
      <c r="I906" s="410"/>
      <c r="J906" s="410"/>
      <c r="K906" s="411"/>
      <c r="L906" s="410"/>
      <c r="M906" s="411"/>
      <c r="N906" s="410"/>
      <c r="AZ906" s="412"/>
      <c r="BA906" s="412"/>
      <c r="BB906" s="412"/>
      <c r="BC906" s="412"/>
    </row>
    <row r="907" spans="5:55" s="17" customFormat="1" hidden="1" x14ac:dyDescent="0.25">
      <c r="E907" s="409"/>
      <c r="I907" s="410"/>
      <c r="J907" s="410"/>
      <c r="K907" s="411"/>
      <c r="L907" s="410"/>
      <c r="M907" s="411"/>
      <c r="N907" s="410"/>
      <c r="AZ907" s="412"/>
      <c r="BA907" s="412"/>
      <c r="BB907" s="412"/>
      <c r="BC907" s="412"/>
    </row>
    <row r="908" spans="5:55" s="17" customFormat="1" hidden="1" x14ac:dyDescent="0.25">
      <c r="E908" s="409"/>
      <c r="I908" s="410"/>
      <c r="J908" s="410"/>
      <c r="K908" s="411"/>
      <c r="L908" s="410"/>
      <c r="M908" s="411"/>
      <c r="N908" s="410"/>
      <c r="AZ908" s="412"/>
      <c r="BA908" s="412"/>
      <c r="BB908" s="412"/>
      <c r="BC908" s="412"/>
    </row>
    <row r="909" spans="5:55" s="17" customFormat="1" hidden="1" x14ac:dyDescent="0.25">
      <c r="E909" s="409"/>
      <c r="I909" s="410"/>
      <c r="J909" s="410"/>
      <c r="K909" s="411"/>
      <c r="L909" s="410"/>
      <c r="M909" s="411"/>
      <c r="N909" s="410"/>
      <c r="AZ909" s="412"/>
      <c r="BA909" s="412"/>
      <c r="BB909" s="412"/>
      <c r="BC909" s="412"/>
    </row>
    <row r="910" spans="5:55" s="17" customFormat="1" hidden="1" x14ac:dyDescent="0.25">
      <c r="E910" s="409"/>
      <c r="I910" s="410"/>
      <c r="J910" s="410"/>
      <c r="K910" s="411"/>
      <c r="L910" s="410"/>
      <c r="M910" s="411"/>
      <c r="N910" s="410"/>
      <c r="AZ910" s="412"/>
      <c r="BA910" s="412"/>
      <c r="BB910" s="412"/>
      <c r="BC910" s="412"/>
    </row>
    <row r="911" spans="5:55" s="17" customFormat="1" hidden="1" x14ac:dyDescent="0.25">
      <c r="E911" s="409"/>
      <c r="I911" s="410"/>
      <c r="J911" s="410"/>
      <c r="K911" s="411"/>
      <c r="L911" s="410"/>
      <c r="M911" s="411"/>
      <c r="N911" s="410"/>
      <c r="AZ911" s="412"/>
      <c r="BA911" s="412"/>
      <c r="BB911" s="412"/>
      <c r="BC911" s="412"/>
    </row>
    <row r="912" spans="5:55" s="17" customFormat="1" hidden="1" x14ac:dyDescent="0.25">
      <c r="E912" s="409"/>
      <c r="I912" s="410"/>
      <c r="J912" s="410"/>
      <c r="K912" s="411"/>
      <c r="L912" s="410"/>
      <c r="M912" s="411"/>
      <c r="N912" s="410"/>
      <c r="AZ912" s="412"/>
      <c r="BA912" s="412"/>
      <c r="BB912" s="412"/>
      <c r="BC912" s="412"/>
    </row>
    <row r="913" spans="5:55" s="17" customFormat="1" hidden="1" x14ac:dyDescent="0.25">
      <c r="E913" s="409"/>
      <c r="I913" s="410"/>
      <c r="J913" s="410"/>
      <c r="K913" s="411"/>
      <c r="L913" s="410"/>
      <c r="M913" s="411"/>
      <c r="N913" s="410"/>
      <c r="AZ913" s="412"/>
      <c r="BA913" s="412"/>
      <c r="BB913" s="412"/>
      <c r="BC913" s="412"/>
    </row>
    <row r="914" spans="5:55" s="17" customFormat="1" hidden="1" x14ac:dyDescent="0.25">
      <c r="E914" s="409"/>
      <c r="I914" s="410"/>
      <c r="J914" s="410"/>
      <c r="K914" s="411"/>
      <c r="L914" s="410"/>
      <c r="M914" s="411"/>
      <c r="N914" s="410"/>
      <c r="AZ914" s="412"/>
      <c r="BA914" s="412"/>
      <c r="BB914" s="412"/>
      <c r="BC914" s="412"/>
    </row>
    <row r="915" spans="5:55" s="17" customFormat="1" hidden="1" x14ac:dyDescent="0.25">
      <c r="E915" s="409"/>
      <c r="I915" s="410"/>
      <c r="J915" s="410"/>
      <c r="K915" s="411"/>
      <c r="L915" s="410"/>
      <c r="M915" s="411"/>
      <c r="N915" s="410"/>
      <c r="AZ915" s="412"/>
      <c r="BA915" s="412"/>
      <c r="BB915" s="412"/>
      <c r="BC915" s="412"/>
    </row>
    <row r="916" spans="5:55" s="17" customFormat="1" hidden="1" x14ac:dyDescent="0.25">
      <c r="E916" s="409"/>
      <c r="I916" s="410"/>
      <c r="J916" s="410"/>
      <c r="K916" s="411"/>
      <c r="L916" s="410"/>
      <c r="M916" s="411"/>
      <c r="N916" s="410"/>
      <c r="AZ916" s="412"/>
      <c r="BA916" s="412"/>
      <c r="BB916" s="412"/>
      <c r="BC916" s="412"/>
    </row>
    <row r="917" spans="5:55" s="17" customFormat="1" hidden="1" x14ac:dyDescent="0.25">
      <c r="E917" s="409"/>
      <c r="I917" s="410"/>
      <c r="J917" s="410"/>
      <c r="K917" s="411"/>
      <c r="L917" s="410"/>
      <c r="M917" s="411"/>
      <c r="N917" s="410"/>
      <c r="AZ917" s="412"/>
      <c r="BA917" s="412"/>
      <c r="BB917" s="412"/>
      <c r="BC917" s="412"/>
    </row>
    <row r="918" spans="5:55" s="17" customFormat="1" hidden="1" x14ac:dyDescent="0.25">
      <c r="E918" s="409"/>
      <c r="I918" s="410"/>
      <c r="J918" s="410"/>
      <c r="K918" s="411"/>
      <c r="L918" s="410"/>
      <c r="M918" s="411"/>
      <c r="N918" s="410"/>
      <c r="AZ918" s="412"/>
      <c r="BA918" s="412"/>
      <c r="BB918" s="412"/>
      <c r="BC918" s="412"/>
    </row>
    <row r="919" spans="5:55" s="17" customFormat="1" hidden="1" x14ac:dyDescent="0.25">
      <c r="E919" s="409"/>
      <c r="I919" s="410"/>
      <c r="J919" s="410"/>
      <c r="K919" s="411"/>
      <c r="L919" s="410"/>
      <c r="M919" s="411"/>
      <c r="N919" s="410"/>
      <c r="AZ919" s="412"/>
      <c r="BA919" s="412"/>
      <c r="BB919" s="412"/>
      <c r="BC919" s="412"/>
    </row>
    <row r="920" spans="5:55" s="17" customFormat="1" hidden="1" x14ac:dyDescent="0.25">
      <c r="E920" s="409"/>
      <c r="I920" s="410"/>
      <c r="J920" s="410"/>
      <c r="K920" s="411"/>
      <c r="L920" s="410"/>
      <c r="M920" s="411"/>
      <c r="N920" s="410"/>
      <c r="AZ920" s="412"/>
      <c r="BA920" s="412"/>
      <c r="BB920" s="412"/>
      <c r="BC920" s="412"/>
    </row>
    <row r="921" spans="5:55" s="17" customFormat="1" hidden="1" x14ac:dyDescent="0.25">
      <c r="E921" s="409"/>
      <c r="I921" s="410"/>
      <c r="J921" s="410"/>
      <c r="K921" s="411"/>
      <c r="L921" s="410"/>
      <c r="M921" s="411"/>
      <c r="N921" s="410"/>
      <c r="AZ921" s="412"/>
      <c r="BA921" s="412"/>
      <c r="BB921" s="412"/>
      <c r="BC921" s="412"/>
    </row>
    <row r="922" spans="5:55" s="17" customFormat="1" hidden="1" x14ac:dyDescent="0.25">
      <c r="E922" s="409"/>
      <c r="I922" s="410"/>
      <c r="J922" s="410"/>
      <c r="K922" s="411"/>
      <c r="L922" s="410"/>
      <c r="M922" s="411"/>
      <c r="N922" s="410"/>
      <c r="AZ922" s="412"/>
      <c r="BA922" s="412"/>
      <c r="BB922" s="412"/>
      <c r="BC922" s="412"/>
    </row>
    <row r="923" spans="5:55" s="17" customFormat="1" hidden="1" x14ac:dyDescent="0.25">
      <c r="E923" s="409"/>
      <c r="I923" s="410"/>
      <c r="J923" s="410"/>
      <c r="K923" s="411"/>
      <c r="L923" s="410"/>
      <c r="M923" s="411"/>
      <c r="N923" s="410"/>
      <c r="AZ923" s="412"/>
      <c r="BA923" s="412"/>
      <c r="BB923" s="412"/>
      <c r="BC923" s="412"/>
    </row>
    <row r="924" spans="5:55" s="17" customFormat="1" hidden="1" x14ac:dyDescent="0.25">
      <c r="E924" s="409"/>
      <c r="I924" s="410"/>
      <c r="J924" s="410"/>
      <c r="K924" s="411"/>
      <c r="L924" s="410"/>
      <c r="M924" s="411"/>
      <c r="N924" s="410"/>
      <c r="AZ924" s="412"/>
      <c r="BA924" s="412"/>
      <c r="BB924" s="412"/>
      <c r="BC924" s="412"/>
    </row>
    <row r="925" spans="5:55" s="17" customFormat="1" hidden="1" x14ac:dyDescent="0.25">
      <c r="E925" s="409"/>
      <c r="I925" s="410"/>
      <c r="J925" s="410"/>
      <c r="K925" s="411"/>
      <c r="L925" s="410"/>
      <c r="M925" s="411"/>
      <c r="N925" s="410"/>
      <c r="AZ925" s="412"/>
      <c r="BA925" s="412"/>
      <c r="BB925" s="412"/>
      <c r="BC925" s="412"/>
    </row>
    <row r="926" spans="5:55" s="17" customFormat="1" hidden="1" x14ac:dyDescent="0.25">
      <c r="E926" s="409"/>
      <c r="I926" s="410"/>
      <c r="J926" s="410"/>
      <c r="K926" s="411"/>
      <c r="L926" s="410"/>
      <c r="M926" s="411"/>
      <c r="N926" s="410"/>
      <c r="AZ926" s="412"/>
      <c r="BA926" s="412"/>
      <c r="BB926" s="412"/>
      <c r="BC926" s="412"/>
    </row>
    <row r="927" spans="5:55" s="17" customFormat="1" hidden="1" x14ac:dyDescent="0.25">
      <c r="E927" s="409"/>
      <c r="I927" s="410"/>
      <c r="J927" s="410"/>
      <c r="K927" s="411"/>
      <c r="L927" s="410"/>
      <c r="M927" s="411"/>
      <c r="N927" s="410"/>
      <c r="AZ927" s="412"/>
      <c r="BA927" s="412"/>
      <c r="BB927" s="412"/>
      <c r="BC927" s="412"/>
    </row>
    <row r="928" spans="5:55" s="17" customFormat="1" hidden="1" x14ac:dyDescent="0.25">
      <c r="E928" s="409"/>
      <c r="I928" s="410"/>
      <c r="J928" s="410"/>
      <c r="K928" s="411"/>
      <c r="L928" s="410"/>
      <c r="M928" s="411"/>
      <c r="N928" s="410"/>
      <c r="AZ928" s="412"/>
      <c r="BA928" s="412"/>
      <c r="BB928" s="412"/>
      <c r="BC928" s="412"/>
    </row>
    <row r="929" spans="5:55" s="17" customFormat="1" hidden="1" x14ac:dyDescent="0.25">
      <c r="E929" s="409"/>
      <c r="I929" s="410"/>
      <c r="J929" s="410"/>
      <c r="K929" s="411"/>
      <c r="L929" s="410"/>
      <c r="M929" s="411"/>
      <c r="N929" s="410"/>
      <c r="AZ929" s="412"/>
      <c r="BA929" s="412"/>
      <c r="BB929" s="412"/>
      <c r="BC929" s="412"/>
    </row>
    <row r="930" spans="5:55" s="17" customFormat="1" hidden="1" x14ac:dyDescent="0.25">
      <c r="E930" s="409"/>
      <c r="I930" s="410"/>
      <c r="J930" s="410"/>
      <c r="K930" s="411"/>
      <c r="L930" s="410"/>
      <c r="M930" s="411"/>
      <c r="N930" s="410"/>
      <c r="AZ930" s="412"/>
      <c r="BA930" s="412"/>
      <c r="BB930" s="412"/>
      <c r="BC930" s="412"/>
    </row>
    <row r="931" spans="5:55" s="17" customFormat="1" hidden="1" x14ac:dyDescent="0.25">
      <c r="E931" s="409"/>
      <c r="I931" s="410"/>
      <c r="J931" s="410"/>
      <c r="K931" s="411"/>
      <c r="L931" s="410"/>
      <c r="M931" s="411"/>
      <c r="N931" s="410"/>
      <c r="AZ931" s="412"/>
      <c r="BA931" s="412"/>
      <c r="BB931" s="412"/>
      <c r="BC931" s="412"/>
    </row>
    <row r="932" spans="5:55" s="17" customFormat="1" hidden="1" x14ac:dyDescent="0.25">
      <c r="E932" s="409"/>
      <c r="I932" s="410"/>
      <c r="J932" s="410"/>
      <c r="K932" s="411"/>
      <c r="L932" s="410"/>
      <c r="M932" s="411"/>
      <c r="N932" s="410"/>
      <c r="AZ932" s="412"/>
      <c r="BA932" s="412"/>
      <c r="BB932" s="412"/>
      <c r="BC932" s="412"/>
    </row>
    <row r="933" spans="5:55" s="17" customFormat="1" hidden="1" x14ac:dyDescent="0.25">
      <c r="E933" s="409"/>
      <c r="I933" s="410"/>
      <c r="J933" s="410"/>
      <c r="K933" s="411"/>
      <c r="L933" s="410"/>
      <c r="M933" s="411"/>
      <c r="N933" s="410"/>
      <c r="AZ933" s="412"/>
      <c r="BA933" s="412"/>
      <c r="BB933" s="412"/>
      <c r="BC933" s="412"/>
    </row>
    <row r="934" spans="5:55" s="17" customFormat="1" hidden="1" x14ac:dyDescent="0.25">
      <c r="E934" s="409"/>
      <c r="I934" s="410"/>
      <c r="J934" s="410"/>
      <c r="K934" s="411"/>
      <c r="L934" s="410"/>
      <c r="M934" s="411"/>
      <c r="N934" s="410"/>
      <c r="AZ934" s="412"/>
      <c r="BA934" s="412"/>
      <c r="BB934" s="412"/>
      <c r="BC934" s="412"/>
    </row>
    <row r="935" spans="5:55" s="17" customFormat="1" hidden="1" x14ac:dyDescent="0.25">
      <c r="E935" s="409"/>
      <c r="I935" s="410"/>
      <c r="J935" s="410"/>
      <c r="K935" s="411"/>
      <c r="L935" s="410"/>
      <c r="M935" s="411"/>
      <c r="N935" s="410"/>
      <c r="AZ935" s="412"/>
      <c r="BA935" s="412"/>
      <c r="BB935" s="412"/>
      <c r="BC935" s="412"/>
    </row>
    <row r="936" spans="5:55" s="17" customFormat="1" hidden="1" x14ac:dyDescent="0.25">
      <c r="E936" s="409"/>
      <c r="I936" s="410"/>
      <c r="J936" s="410"/>
      <c r="K936" s="411"/>
      <c r="L936" s="410"/>
      <c r="M936" s="411"/>
      <c r="N936" s="410"/>
      <c r="AZ936" s="412"/>
      <c r="BA936" s="412"/>
      <c r="BB936" s="412"/>
      <c r="BC936" s="412"/>
    </row>
    <row r="937" spans="5:55" s="17" customFormat="1" hidden="1" x14ac:dyDescent="0.25">
      <c r="E937" s="409"/>
      <c r="I937" s="410"/>
      <c r="J937" s="410"/>
      <c r="K937" s="411"/>
      <c r="L937" s="410"/>
      <c r="M937" s="411"/>
      <c r="N937" s="410"/>
      <c r="AZ937" s="412"/>
      <c r="BA937" s="412"/>
      <c r="BB937" s="412"/>
      <c r="BC937" s="412"/>
    </row>
    <row r="938" spans="5:55" s="17" customFormat="1" hidden="1" x14ac:dyDescent="0.25">
      <c r="E938" s="409"/>
      <c r="I938" s="410"/>
      <c r="J938" s="410"/>
      <c r="K938" s="411"/>
      <c r="L938" s="410"/>
      <c r="M938" s="411"/>
      <c r="N938" s="410"/>
      <c r="AZ938" s="412"/>
      <c r="BA938" s="412"/>
      <c r="BB938" s="412"/>
      <c r="BC938" s="412"/>
    </row>
    <row r="939" spans="5:55" s="17" customFormat="1" hidden="1" x14ac:dyDescent="0.25">
      <c r="E939" s="409"/>
      <c r="I939" s="410"/>
      <c r="J939" s="410"/>
      <c r="K939" s="411"/>
      <c r="L939" s="410"/>
      <c r="M939" s="411"/>
      <c r="N939" s="410"/>
      <c r="AZ939" s="412"/>
      <c r="BA939" s="412"/>
      <c r="BB939" s="412"/>
      <c r="BC939" s="412"/>
    </row>
    <row r="940" spans="5:55" s="17" customFormat="1" hidden="1" x14ac:dyDescent="0.25">
      <c r="E940" s="409"/>
      <c r="I940" s="410"/>
      <c r="J940" s="410"/>
      <c r="K940" s="411"/>
      <c r="L940" s="410"/>
      <c r="M940" s="411"/>
      <c r="N940" s="410"/>
      <c r="AZ940" s="412"/>
      <c r="BA940" s="412"/>
      <c r="BB940" s="412"/>
      <c r="BC940" s="412"/>
    </row>
    <row r="941" spans="5:55" s="17" customFormat="1" hidden="1" x14ac:dyDescent="0.25">
      <c r="E941" s="409"/>
      <c r="I941" s="410"/>
      <c r="J941" s="410"/>
      <c r="K941" s="411"/>
      <c r="L941" s="410"/>
      <c r="M941" s="411"/>
      <c r="N941" s="410"/>
      <c r="AZ941" s="412"/>
      <c r="BA941" s="412"/>
      <c r="BB941" s="412"/>
      <c r="BC941" s="412"/>
    </row>
    <row r="942" spans="5:55" s="17" customFormat="1" hidden="1" x14ac:dyDescent="0.25">
      <c r="E942" s="409"/>
      <c r="I942" s="410"/>
      <c r="J942" s="410"/>
      <c r="K942" s="411"/>
      <c r="L942" s="410"/>
      <c r="M942" s="411"/>
      <c r="N942" s="410"/>
      <c r="AZ942" s="412"/>
      <c r="BA942" s="412"/>
      <c r="BB942" s="412"/>
      <c r="BC942" s="412"/>
    </row>
    <row r="943" spans="5:55" s="17" customFormat="1" hidden="1" x14ac:dyDescent="0.25">
      <c r="E943" s="409"/>
      <c r="I943" s="410"/>
      <c r="J943" s="410"/>
      <c r="K943" s="411"/>
      <c r="L943" s="410"/>
      <c r="M943" s="411"/>
      <c r="N943" s="410"/>
      <c r="AZ943" s="412"/>
      <c r="BA943" s="412"/>
      <c r="BB943" s="412"/>
      <c r="BC943" s="412"/>
    </row>
    <row r="944" spans="5:55" s="17" customFormat="1" hidden="1" x14ac:dyDescent="0.25">
      <c r="E944" s="409"/>
      <c r="I944" s="410"/>
      <c r="J944" s="410"/>
      <c r="K944" s="411"/>
      <c r="L944" s="410"/>
      <c r="M944" s="411"/>
      <c r="N944" s="410"/>
      <c r="AZ944" s="412"/>
      <c r="BA944" s="412"/>
      <c r="BB944" s="412"/>
      <c r="BC944" s="412"/>
    </row>
    <row r="945" spans="5:55" s="17" customFormat="1" hidden="1" x14ac:dyDescent="0.25">
      <c r="E945" s="409"/>
      <c r="I945" s="410"/>
      <c r="J945" s="410"/>
      <c r="K945" s="411"/>
      <c r="L945" s="410"/>
      <c r="M945" s="411"/>
      <c r="N945" s="410"/>
      <c r="AZ945" s="412"/>
      <c r="BA945" s="412"/>
      <c r="BB945" s="412"/>
      <c r="BC945" s="412"/>
    </row>
    <row r="946" spans="5:55" s="17" customFormat="1" hidden="1" x14ac:dyDescent="0.25">
      <c r="E946" s="409"/>
      <c r="I946" s="410"/>
      <c r="J946" s="410"/>
      <c r="K946" s="411"/>
      <c r="L946" s="410"/>
      <c r="M946" s="411"/>
      <c r="N946" s="410"/>
      <c r="AZ946" s="412"/>
      <c r="BA946" s="412"/>
      <c r="BB946" s="412"/>
      <c r="BC946" s="412"/>
    </row>
    <row r="947" spans="5:55" s="17" customFormat="1" hidden="1" x14ac:dyDescent="0.25">
      <c r="E947" s="409"/>
      <c r="I947" s="410"/>
      <c r="J947" s="410"/>
      <c r="K947" s="411"/>
      <c r="L947" s="410"/>
      <c r="M947" s="411"/>
      <c r="N947" s="410"/>
      <c r="AZ947" s="412"/>
      <c r="BA947" s="412"/>
      <c r="BB947" s="412"/>
      <c r="BC947" s="412"/>
    </row>
    <row r="948" spans="5:55" s="17" customFormat="1" hidden="1" x14ac:dyDescent="0.25">
      <c r="E948" s="409"/>
      <c r="I948" s="410"/>
      <c r="J948" s="410"/>
      <c r="K948" s="411"/>
      <c r="L948" s="410"/>
      <c r="M948" s="411"/>
      <c r="N948" s="410"/>
      <c r="AZ948" s="412"/>
      <c r="BA948" s="412"/>
      <c r="BB948" s="412"/>
      <c r="BC948" s="412"/>
    </row>
    <row r="949" spans="5:55" s="17" customFormat="1" hidden="1" x14ac:dyDescent="0.25">
      <c r="E949" s="409"/>
      <c r="I949" s="410"/>
      <c r="J949" s="410"/>
      <c r="K949" s="411"/>
      <c r="L949" s="410"/>
      <c r="M949" s="411"/>
      <c r="N949" s="410"/>
      <c r="AZ949" s="412"/>
      <c r="BA949" s="412"/>
      <c r="BB949" s="412"/>
      <c r="BC949" s="412"/>
    </row>
    <row r="950" spans="5:55" s="17" customFormat="1" hidden="1" x14ac:dyDescent="0.25">
      <c r="E950" s="409"/>
      <c r="I950" s="410"/>
      <c r="J950" s="410"/>
      <c r="K950" s="411"/>
      <c r="L950" s="410"/>
      <c r="M950" s="411"/>
      <c r="N950" s="410"/>
      <c r="AZ950" s="412"/>
      <c r="BA950" s="412"/>
      <c r="BB950" s="412"/>
      <c r="BC950" s="412"/>
    </row>
    <row r="951" spans="5:55" s="17" customFormat="1" hidden="1" x14ac:dyDescent="0.25">
      <c r="E951" s="409"/>
      <c r="I951" s="410"/>
      <c r="J951" s="410"/>
      <c r="K951" s="411"/>
      <c r="L951" s="410"/>
      <c r="M951" s="411"/>
      <c r="N951" s="410"/>
      <c r="AZ951" s="412"/>
      <c r="BA951" s="412"/>
      <c r="BB951" s="412"/>
      <c r="BC951" s="412"/>
    </row>
    <row r="952" spans="5:55" s="17" customFormat="1" hidden="1" x14ac:dyDescent="0.25">
      <c r="E952" s="409"/>
      <c r="I952" s="410"/>
      <c r="J952" s="410"/>
      <c r="K952" s="411"/>
      <c r="L952" s="410"/>
      <c r="M952" s="411"/>
      <c r="N952" s="410"/>
      <c r="AZ952" s="412"/>
      <c r="BA952" s="412"/>
      <c r="BB952" s="412"/>
      <c r="BC952" s="412"/>
    </row>
    <row r="953" spans="5:55" s="17" customFormat="1" hidden="1" x14ac:dyDescent="0.25">
      <c r="E953" s="409"/>
      <c r="I953" s="410"/>
      <c r="J953" s="410"/>
      <c r="K953" s="411"/>
      <c r="L953" s="410"/>
      <c r="M953" s="411"/>
      <c r="N953" s="410"/>
      <c r="AZ953" s="412"/>
      <c r="BA953" s="412"/>
      <c r="BB953" s="412"/>
      <c r="BC953" s="412"/>
    </row>
    <row r="954" spans="5:55" s="17" customFormat="1" hidden="1" x14ac:dyDescent="0.25">
      <c r="E954" s="409"/>
      <c r="I954" s="410"/>
      <c r="J954" s="410"/>
      <c r="K954" s="411"/>
      <c r="L954" s="410"/>
      <c r="M954" s="411"/>
      <c r="N954" s="410"/>
      <c r="AZ954" s="412"/>
      <c r="BA954" s="412"/>
      <c r="BB954" s="412"/>
      <c r="BC954" s="412"/>
    </row>
    <row r="955" spans="5:55" s="17" customFormat="1" hidden="1" x14ac:dyDescent="0.25">
      <c r="E955" s="409"/>
      <c r="I955" s="410"/>
      <c r="J955" s="410"/>
      <c r="K955" s="411"/>
      <c r="L955" s="410"/>
      <c r="M955" s="411"/>
      <c r="N955" s="410"/>
      <c r="AZ955" s="412"/>
      <c r="BA955" s="412"/>
      <c r="BB955" s="412"/>
      <c r="BC955" s="412"/>
    </row>
    <row r="956" spans="5:55" s="17" customFormat="1" hidden="1" x14ac:dyDescent="0.25">
      <c r="E956" s="409"/>
      <c r="I956" s="410"/>
      <c r="J956" s="410"/>
      <c r="K956" s="411"/>
      <c r="L956" s="410"/>
      <c r="M956" s="411"/>
      <c r="N956" s="410"/>
      <c r="AZ956" s="412"/>
      <c r="BA956" s="412"/>
      <c r="BB956" s="412"/>
      <c r="BC956" s="412"/>
    </row>
    <row r="957" spans="5:55" s="17" customFormat="1" hidden="1" x14ac:dyDescent="0.25">
      <c r="E957" s="409"/>
      <c r="I957" s="410"/>
      <c r="J957" s="410"/>
      <c r="K957" s="411"/>
      <c r="L957" s="410"/>
      <c r="M957" s="411"/>
      <c r="N957" s="410"/>
      <c r="AZ957" s="412"/>
      <c r="BA957" s="412"/>
      <c r="BB957" s="412"/>
      <c r="BC957" s="412"/>
    </row>
    <row r="958" spans="5:55" s="17" customFormat="1" hidden="1" x14ac:dyDescent="0.25">
      <c r="E958" s="409"/>
      <c r="I958" s="410"/>
      <c r="J958" s="410"/>
      <c r="K958" s="411"/>
      <c r="L958" s="410"/>
      <c r="M958" s="411"/>
      <c r="N958" s="410"/>
      <c r="AZ958" s="412"/>
      <c r="BA958" s="412"/>
      <c r="BB958" s="412"/>
      <c r="BC958" s="412"/>
    </row>
    <row r="959" spans="5:55" s="17" customFormat="1" hidden="1" x14ac:dyDescent="0.25">
      <c r="E959" s="409"/>
      <c r="I959" s="410"/>
      <c r="J959" s="410"/>
      <c r="K959" s="411"/>
      <c r="L959" s="410"/>
      <c r="M959" s="411"/>
      <c r="N959" s="410"/>
      <c r="AZ959" s="412"/>
      <c r="BA959" s="412"/>
      <c r="BB959" s="412"/>
      <c r="BC959" s="412"/>
    </row>
    <row r="960" spans="5:55" s="17" customFormat="1" hidden="1" x14ac:dyDescent="0.25">
      <c r="E960" s="409"/>
      <c r="I960" s="410"/>
      <c r="J960" s="410"/>
      <c r="K960" s="411"/>
      <c r="L960" s="410"/>
      <c r="M960" s="411"/>
      <c r="N960" s="410"/>
      <c r="AZ960" s="412"/>
      <c r="BA960" s="412"/>
      <c r="BB960" s="412"/>
      <c r="BC960" s="412"/>
    </row>
    <row r="961" spans="5:55" s="17" customFormat="1" hidden="1" x14ac:dyDescent="0.25">
      <c r="E961" s="409"/>
      <c r="I961" s="410"/>
      <c r="J961" s="410"/>
      <c r="K961" s="411"/>
      <c r="L961" s="410"/>
      <c r="M961" s="411"/>
      <c r="N961" s="410"/>
      <c r="AZ961" s="412"/>
      <c r="BA961" s="412"/>
      <c r="BB961" s="412"/>
      <c r="BC961" s="412"/>
    </row>
    <row r="962" spans="5:55" s="17" customFormat="1" hidden="1" x14ac:dyDescent="0.25">
      <c r="E962" s="409"/>
      <c r="I962" s="410"/>
      <c r="J962" s="410"/>
      <c r="K962" s="411"/>
      <c r="L962" s="410"/>
      <c r="M962" s="411"/>
      <c r="N962" s="410"/>
      <c r="AZ962" s="412"/>
      <c r="BA962" s="412"/>
      <c r="BB962" s="412"/>
      <c r="BC962" s="412"/>
    </row>
    <row r="963" spans="5:55" s="17" customFormat="1" hidden="1" x14ac:dyDescent="0.25">
      <c r="E963" s="409"/>
      <c r="I963" s="410"/>
      <c r="J963" s="410"/>
      <c r="K963" s="411"/>
      <c r="L963" s="410"/>
      <c r="M963" s="411"/>
      <c r="N963" s="410"/>
      <c r="AZ963" s="412"/>
      <c r="BA963" s="412"/>
      <c r="BB963" s="412"/>
      <c r="BC963" s="412"/>
    </row>
    <row r="964" spans="5:55" s="17" customFormat="1" hidden="1" x14ac:dyDescent="0.25">
      <c r="E964" s="409"/>
      <c r="I964" s="410"/>
      <c r="J964" s="410"/>
      <c r="K964" s="411"/>
      <c r="L964" s="410"/>
      <c r="M964" s="411"/>
      <c r="N964" s="410"/>
      <c r="AZ964" s="412"/>
      <c r="BA964" s="412"/>
      <c r="BB964" s="412"/>
      <c r="BC964" s="412"/>
    </row>
    <row r="965" spans="5:55" s="17" customFormat="1" hidden="1" x14ac:dyDescent="0.25">
      <c r="E965" s="409"/>
      <c r="I965" s="410"/>
      <c r="J965" s="410"/>
      <c r="K965" s="411"/>
      <c r="L965" s="410"/>
      <c r="M965" s="411"/>
      <c r="N965" s="410"/>
      <c r="AZ965" s="412"/>
      <c r="BA965" s="412"/>
      <c r="BB965" s="412"/>
      <c r="BC965" s="412"/>
    </row>
    <row r="966" spans="5:55" s="17" customFormat="1" hidden="1" x14ac:dyDescent="0.25">
      <c r="E966" s="409"/>
      <c r="I966" s="410"/>
      <c r="J966" s="410"/>
      <c r="K966" s="411"/>
      <c r="L966" s="410"/>
      <c r="M966" s="411"/>
      <c r="N966" s="410"/>
      <c r="AZ966" s="412"/>
      <c r="BA966" s="412"/>
      <c r="BB966" s="412"/>
      <c r="BC966" s="412"/>
    </row>
    <row r="967" spans="5:55" s="17" customFormat="1" hidden="1" x14ac:dyDescent="0.25">
      <c r="E967" s="409"/>
      <c r="I967" s="410"/>
      <c r="J967" s="410"/>
      <c r="K967" s="411"/>
      <c r="L967" s="410"/>
      <c r="M967" s="411"/>
      <c r="N967" s="410"/>
      <c r="AZ967" s="412"/>
      <c r="BA967" s="412"/>
      <c r="BB967" s="412"/>
      <c r="BC967" s="412"/>
    </row>
    <row r="968" spans="5:55" s="17" customFormat="1" hidden="1" x14ac:dyDescent="0.25">
      <c r="E968" s="409"/>
      <c r="I968" s="410"/>
      <c r="J968" s="410"/>
      <c r="K968" s="411"/>
      <c r="L968" s="410"/>
      <c r="M968" s="411"/>
      <c r="N968" s="410"/>
      <c r="AZ968" s="412"/>
      <c r="BA968" s="412"/>
      <c r="BB968" s="412"/>
      <c r="BC968" s="412"/>
    </row>
    <row r="969" spans="5:55" s="17" customFormat="1" hidden="1" x14ac:dyDescent="0.25">
      <c r="E969" s="409"/>
      <c r="I969" s="410"/>
      <c r="J969" s="410"/>
      <c r="K969" s="411"/>
      <c r="L969" s="410"/>
      <c r="M969" s="411"/>
      <c r="N969" s="410"/>
      <c r="AZ969" s="412"/>
      <c r="BA969" s="412"/>
      <c r="BB969" s="412"/>
      <c r="BC969" s="412"/>
    </row>
    <row r="970" spans="5:55" s="17" customFormat="1" hidden="1" x14ac:dyDescent="0.25">
      <c r="E970" s="409"/>
      <c r="I970" s="410"/>
      <c r="J970" s="410"/>
      <c r="K970" s="411"/>
      <c r="L970" s="410"/>
      <c r="M970" s="411"/>
      <c r="N970" s="410"/>
      <c r="AZ970" s="412"/>
      <c r="BA970" s="412"/>
      <c r="BB970" s="412"/>
      <c r="BC970" s="412"/>
    </row>
    <row r="971" spans="5:55" s="17" customFormat="1" hidden="1" x14ac:dyDescent="0.25">
      <c r="E971" s="409"/>
      <c r="I971" s="410"/>
      <c r="J971" s="410"/>
      <c r="K971" s="411"/>
      <c r="L971" s="410"/>
      <c r="M971" s="411"/>
      <c r="N971" s="410"/>
      <c r="AZ971" s="412"/>
      <c r="BA971" s="412"/>
      <c r="BB971" s="412"/>
      <c r="BC971" s="412"/>
    </row>
    <row r="972" spans="5:55" s="17" customFormat="1" hidden="1" x14ac:dyDescent="0.25">
      <c r="E972" s="409"/>
      <c r="I972" s="410"/>
      <c r="J972" s="410"/>
      <c r="K972" s="411"/>
      <c r="L972" s="410"/>
      <c r="M972" s="411"/>
      <c r="N972" s="410"/>
      <c r="AZ972" s="412"/>
      <c r="BA972" s="412"/>
      <c r="BB972" s="412"/>
      <c r="BC972" s="412"/>
    </row>
    <row r="973" spans="5:55" s="17" customFormat="1" hidden="1" x14ac:dyDescent="0.25">
      <c r="E973" s="409"/>
      <c r="I973" s="410"/>
      <c r="J973" s="410"/>
      <c r="K973" s="411"/>
      <c r="L973" s="410"/>
      <c r="M973" s="411"/>
      <c r="N973" s="410"/>
      <c r="AZ973" s="412"/>
      <c r="BA973" s="412"/>
      <c r="BB973" s="412"/>
      <c r="BC973" s="412"/>
    </row>
    <row r="974" spans="5:55" s="17" customFormat="1" hidden="1" x14ac:dyDescent="0.25">
      <c r="E974" s="409"/>
      <c r="I974" s="410"/>
      <c r="J974" s="410"/>
      <c r="K974" s="411"/>
      <c r="L974" s="410"/>
      <c r="M974" s="411"/>
      <c r="N974" s="410"/>
      <c r="AZ974" s="412"/>
      <c r="BA974" s="412"/>
      <c r="BB974" s="412"/>
      <c r="BC974" s="412"/>
    </row>
    <row r="975" spans="5:55" s="17" customFormat="1" hidden="1" x14ac:dyDescent="0.25">
      <c r="E975" s="409"/>
      <c r="I975" s="410"/>
      <c r="J975" s="410"/>
      <c r="K975" s="411"/>
      <c r="L975" s="410"/>
      <c r="M975" s="411"/>
      <c r="N975" s="410"/>
      <c r="AZ975" s="412"/>
      <c r="BA975" s="412"/>
      <c r="BB975" s="412"/>
      <c r="BC975" s="412"/>
    </row>
    <row r="976" spans="5:55" s="17" customFormat="1" hidden="1" x14ac:dyDescent="0.25">
      <c r="E976" s="409"/>
      <c r="I976" s="410"/>
      <c r="J976" s="410"/>
      <c r="K976" s="411"/>
      <c r="L976" s="410"/>
      <c r="M976" s="411"/>
      <c r="N976" s="410"/>
      <c r="AZ976" s="412"/>
      <c r="BA976" s="412"/>
      <c r="BB976" s="412"/>
      <c r="BC976" s="412"/>
    </row>
    <row r="977" spans="5:55" s="17" customFormat="1" hidden="1" x14ac:dyDescent="0.25">
      <c r="E977" s="409"/>
      <c r="I977" s="410"/>
      <c r="J977" s="410"/>
      <c r="K977" s="411"/>
      <c r="L977" s="410"/>
      <c r="M977" s="411"/>
      <c r="N977" s="410"/>
      <c r="AZ977" s="412"/>
      <c r="BA977" s="412"/>
      <c r="BB977" s="412"/>
      <c r="BC977" s="412"/>
    </row>
    <row r="978" spans="5:55" s="17" customFormat="1" hidden="1" x14ac:dyDescent="0.25">
      <c r="E978" s="409"/>
      <c r="I978" s="410"/>
      <c r="J978" s="410"/>
      <c r="K978" s="411"/>
      <c r="L978" s="410"/>
      <c r="M978" s="411"/>
      <c r="N978" s="410"/>
      <c r="AZ978" s="412"/>
      <c r="BA978" s="412"/>
      <c r="BB978" s="412"/>
      <c r="BC978" s="412"/>
    </row>
    <row r="979" spans="5:55" s="17" customFormat="1" hidden="1" x14ac:dyDescent="0.25">
      <c r="E979" s="409"/>
      <c r="I979" s="410"/>
      <c r="J979" s="410"/>
      <c r="K979" s="411"/>
      <c r="L979" s="410"/>
      <c r="M979" s="411"/>
      <c r="N979" s="410"/>
      <c r="AZ979" s="412"/>
      <c r="BA979" s="412"/>
      <c r="BB979" s="412"/>
      <c r="BC979" s="412"/>
    </row>
    <row r="980" spans="5:55" s="17" customFormat="1" hidden="1" x14ac:dyDescent="0.25">
      <c r="E980" s="409"/>
      <c r="I980" s="410"/>
      <c r="J980" s="410"/>
      <c r="K980" s="411"/>
      <c r="L980" s="410"/>
      <c r="M980" s="411"/>
      <c r="N980" s="410"/>
      <c r="AZ980" s="412"/>
      <c r="BA980" s="412"/>
      <c r="BB980" s="412"/>
      <c r="BC980" s="412"/>
    </row>
    <row r="981" spans="5:55" s="17" customFormat="1" hidden="1" x14ac:dyDescent="0.25">
      <c r="E981" s="409"/>
      <c r="I981" s="410"/>
      <c r="J981" s="410"/>
      <c r="K981" s="411"/>
      <c r="L981" s="410"/>
      <c r="M981" s="411"/>
      <c r="N981" s="410"/>
      <c r="AZ981" s="412"/>
      <c r="BA981" s="412"/>
      <c r="BB981" s="412"/>
      <c r="BC981" s="412"/>
    </row>
    <row r="982" spans="5:55" s="17" customFormat="1" hidden="1" x14ac:dyDescent="0.25">
      <c r="E982" s="409"/>
      <c r="I982" s="410"/>
      <c r="J982" s="410"/>
      <c r="K982" s="411"/>
      <c r="L982" s="410"/>
      <c r="M982" s="411"/>
      <c r="N982" s="410"/>
      <c r="AZ982" s="412"/>
      <c r="BA982" s="412"/>
      <c r="BB982" s="412"/>
      <c r="BC982" s="412"/>
    </row>
    <row r="983" spans="5:55" s="17" customFormat="1" hidden="1" x14ac:dyDescent="0.25">
      <c r="E983" s="409"/>
      <c r="I983" s="410"/>
      <c r="J983" s="410"/>
      <c r="K983" s="411"/>
      <c r="L983" s="410"/>
      <c r="M983" s="411"/>
      <c r="N983" s="410"/>
      <c r="AZ983" s="412"/>
      <c r="BA983" s="412"/>
      <c r="BB983" s="412"/>
      <c r="BC983" s="412"/>
    </row>
    <row r="984" spans="5:55" s="17" customFormat="1" hidden="1" x14ac:dyDescent="0.25">
      <c r="E984" s="409"/>
      <c r="I984" s="410"/>
      <c r="J984" s="410"/>
      <c r="K984" s="411"/>
      <c r="L984" s="410"/>
      <c r="M984" s="411"/>
      <c r="N984" s="410"/>
      <c r="AZ984" s="412"/>
      <c r="BA984" s="412"/>
      <c r="BB984" s="412"/>
      <c r="BC984" s="412"/>
    </row>
    <row r="985" spans="5:55" s="17" customFormat="1" hidden="1" x14ac:dyDescent="0.25">
      <c r="E985" s="409"/>
      <c r="I985" s="410"/>
      <c r="J985" s="410"/>
      <c r="K985" s="411"/>
      <c r="L985" s="410"/>
      <c r="M985" s="411"/>
      <c r="N985" s="410"/>
      <c r="AZ985" s="412"/>
      <c r="BA985" s="412"/>
      <c r="BB985" s="412"/>
      <c r="BC985" s="412"/>
    </row>
    <row r="986" spans="5:55" s="17" customFormat="1" hidden="1" x14ac:dyDescent="0.25">
      <c r="E986" s="409"/>
      <c r="I986" s="410"/>
      <c r="J986" s="410"/>
      <c r="K986" s="411"/>
      <c r="L986" s="410"/>
      <c r="M986" s="411"/>
      <c r="N986" s="410"/>
      <c r="AZ986" s="412"/>
      <c r="BA986" s="412"/>
      <c r="BB986" s="412"/>
      <c r="BC986" s="412"/>
    </row>
    <row r="987" spans="5:55" s="8" customFormat="1" hidden="1" x14ac:dyDescent="0.25">
      <c r="E987" s="413"/>
      <c r="I987" s="414"/>
      <c r="J987" s="414"/>
      <c r="K987" s="415"/>
      <c r="L987" s="414"/>
      <c r="M987" s="415"/>
      <c r="N987" s="414"/>
      <c r="AZ987" s="374"/>
      <c r="BA987" s="374"/>
      <c r="BB987" s="374"/>
      <c r="BC987" s="374"/>
    </row>
    <row r="988" spans="5:55" s="8" customFormat="1" hidden="1" x14ac:dyDescent="0.25">
      <c r="E988" s="413"/>
      <c r="I988" s="414"/>
      <c r="J988" s="414"/>
      <c r="K988" s="415"/>
      <c r="L988" s="414"/>
      <c r="M988" s="415"/>
      <c r="N988" s="414"/>
      <c r="AZ988" s="374"/>
      <c r="BA988" s="374"/>
      <c r="BB988" s="374"/>
      <c r="BC988" s="374"/>
    </row>
    <row r="989" spans="5:55" s="8" customFormat="1" hidden="1" x14ac:dyDescent="0.25">
      <c r="E989" s="413"/>
      <c r="I989" s="414"/>
      <c r="J989" s="414"/>
      <c r="K989" s="415"/>
      <c r="L989" s="414"/>
      <c r="M989" s="415"/>
      <c r="N989" s="414"/>
      <c r="AZ989" s="374"/>
      <c r="BA989" s="374"/>
      <c r="BB989" s="374"/>
      <c r="BC989" s="374"/>
    </row>
    <row r="990" spans="5:55" s="8" customFormat="1" hidden="1" x14ac:dyDescent="0.25">
      <c r="E990" s="413"/>
      <c r="I990" s="414"/>
      <c r="J990" s="414"/>
      <c r="K990" s="415"/>
      <c r="L990" s="414"/>
      <c r="M990" s="415"/>
      <c r="N990" s="414"/>
      <c r="AZ990" s="374"/>
      <c r="BA990" s="374"/>
      <c r="BB990" s="374"/>
      <c r="BC990" s="374"/>
    </row>
    <row r="991" spans="5:55" s="8" customFormat="1" hidden="1" x14ac:dyDescent="0.25">
      <c r="E991" s="413"/>
      <c r="I991" s="414"/>
      <c r="J991" s="414"/>
      <c r="K991" s="415"/>
      <c r="L991" s="414"/>
      <c r="M991" s="415"/>
      <c r="N991" s="414"/>
      <c r="AZ991" s="374"/>
      <c r="BA991" s="374"/>
      <c r="BB991" s="374"/>
      <c r="BC991" s="374"/>
    </row>
    <row r="992" spans="5:55" s="8" customFormat="1" hidden="1" x14ac:dyDescent="0.25">
      <c r="E992" s="413"/>
      <c r="I992" s="414"/>
      <c r="J992" s="414"/>
      <c r="K992" s="415"/>
      <c r="L992" s="414"/>
      <c r="M992" s="415"/>
      <c r="N992" s="414"/>
      <c r="AZ992" s="374"/>
      <c r="BA992" s="374"/>
      <c r="BB992" s="374"/>
      <c r="BC992" s="374"/>
    </row>
    <row r="993" spans="5:55" s="8" customFormat="1" hidden="1" x14ac:dyDescent="0.25">
      <c r="E993" s="413"/>
      <c r="I993" s="414"/>
      <c r="J993" s="414"/>
      <c r="K993" s="415"/>
      <c r="L993" s="414"/>
      <c r="M993" s="415"/>
      <c r="N993" s="414"/>
      <c r="AZ993" s="374"/>
      <c r="BA993" s="374"/>
      <c r="BB993" s="374"/>
      <c r="BC993" s="374"/>
    </row>
    <row r="994" spans="5:55" s="8" customFormat="1" hidden="1" x14ac:dyDescent="0.25">
      <c r="E994" s="413"/>
      <c r="I994" s="414"/>
      <c r="J994" s="414"/>
      <c r="K994" s="415"/>
      <c r="L994" s="414"/>
      <c r="M994" s="415"/>
      <c r="N994" s="414"/>
      <c r="AZ994" s="374"/>
      <c r="BA994" s="374"/>
      <c r="BB994" s="374"/>
      <c r="BC994" s="374"/>
    </row>
    <row r="995" spans="5:55" s="8" customFormat="1" hidden="1" x14ac:dyDescent="0.25">
      <c r="E995" s="413"/>
      <c r="I995" s="414"/>
      <c r="J995" s="414"/>
      <c r="K995" s="415"/>
      <c r="L995" s="414"/>
      <c r="M995" s="415"/>
      <c r="N995" s="414"/>
      <c r="AZ995" s="374"/>
      <c r="BA995" s="374"/>
      <c r="BB995" s="374"/>
      <c r="BC995" s="374"/>
    </row>
    <row r="996" spans="5:55" s="8" customFormat="1" hidden="1" x14ac:dyDescent="0.25">
      <c r="E996" s="413"/>
      <c r="I996" s="414"/>
      <c r="J996" s="414"/>
      <c r="K996" s="415"/>
      <c r="L996" s="414"/>
      <c r="M996" s="415"/>
      <c r="N996" s="414"/>
      <c r="AZ996" s="374"/>
      <c r="BA996" s="374"/>
      <c r="BB996" s="374"/>
      <c r="BC996" s="374"/>
    </row>
    <row r="997" spans="5:55" s="8" customFormat="1" hidden="1" x14ac:dyDescent="0.25">
      <c r="E997" s="413"/>
      <c r="I997" s="414"/>
      <c r="J997" s="414"/>
      <c r="K997" s="415"/>
      <c r="L997" s="414"/>
      <c r="M997" s="415"/>
      <c r="N997" s="414"/>
      <c r="AZ997" s="374"/>
      <c r="BA997" s="374"/>
      <c r="BB997" s="374"/>
      <c r="BC997" s="374"/>
    </row>
    <row r="998" spans="5:55" s="8" customFormat="1" hidden="1" x14ac:dyDescent="0.25">
      <c r="E998" s="413"/>
      <c r="I998" s="414"/>
      <c r="J998" s="414"/>
      <c r="K998" s="415"/>
      <c r="L998" s="414"/>
      <c r="M998" s="415"/>
      <c r="N998" s="414"/>
      <c r="AZ998" s="374"/>
      <c r="BA998" s="374"/>
      <c r="BB998" s="374"/>
      <c r="BC998" s="374"/>
    </row>
    <row r="999" spans="5:55" s="8" customFormat="1" hidden="1" x14ac:dyDescent="0.25">
      <c r="E999" s="413"/>
      <c r="I999" s="414"/>
      <c r="J999" s="414"/>
      <c r="K999" s="415"/>
      <c r="L999" s="414"/>
      <c r="M999" s="415"/>
      <c r="N999" s="414"/>
      <c r="AZ999" s="374"/>
      <c r="BA999" s="374"/>
      <c r="BB999" s="374"/>
      <c r="BC999" s="374"/>
    </row>
    <row r="1000" spans="5:55" s="8" customFormat="1" hidden="1" x14ac:dyDescent="0.25">
      <c r="E1000" s="413"/>
      <c r="I1000" s="414"/>
      <c r="J1000" s="414"/>
      <c r="K1000" s="415"/>
      <c r="L1000" s="414"/>
      <c r="M1000" s="415"/>
      <c r="N1000" s="414"/>
      <c r="AZ1000" s="374"/>
      <c r="BA1000" s="374"/>
      <c r="BB1000" s="374"/>
      <c r="BC1000" s="374"/>
    </row>
    <row r="1001" spans="5:55" s="8" customFormat="1" hidden="1" x14ac:dyDescent="0.25">
      <c r="E1001" s="413"/>
      <c r="I1001" s="414"/>
      <c r="J1001" s="414"/>
      <c r="K1001" s="415"/>
      <c r="L1001" s="414"/>
      <c r="M1001" s="415"/>
      <c r="N1001" s="414"/>
      <c r="AZ1001" s="374"/>
      <c r="BA1001" s="374"/>
      <c r="BB1001" s="374"/>
      <c r="BC1001" s="374"/>
    </row>
    <row r="1002" spans="5:55" s="8" customFormat="1" hidden="1" x14ac:dyDescent="0.25">
      <c r="E1002" s="413"/>
      <c r="I1002" s="414"/>
      <c r="J1002" s="414"/>
      <c r="K1002" s="415"/>
      <c r="L1002" s="414"/>
      <c r="M1002" s="415"/>
      <c r="N1002" s="414"/>
      <c r="AZ1002" s="374"/>
      <c r="BA1002" s="374"/>
      <c r="BB1002" s="374"/>
      <c r="BC1002" s="374"/>
    </row>
    <row r="1003" spans="5:55" s="8" customFormat="1" hidden="1" x14ac:dyDescent="0.25">
      <c r="E1003" s="413"/>
      <c r="I1003" s="414"/>
      <c r="J1003" s="414"/>
      <c r="K1003" s="415"/>
      <c r="L1003" s="414"/>
      <c r="M1003" s="415"/>
      <c r="N1003" s="414"/>
      <c r="AZ1003" s="374"/>
      <c r="BA1003" s="374"/>
      <c r="BB1003" s="374"/>
      <c r="BC1003" s="374"/>
    </row>
    <row r="1004" spans="5:55" s="8" customFormat="1" hidden="1" x14ac:dyDescent="0.25">
      <c r="E1004" s="413"/>
      <c r="I1004" s="414"/>
      <c r="J1004" s="414"/>
      <c r="K1004" s="415"/>
      <c r="L1004" s="414"/>
      <c r="M1004" s="415"/>
      <c r="N1004" s="414"/>
      <c r="AZ1004" s="374"/>
      <c r="BA1004" s="374"/>
      <c r="BB1004" s="374"/>
      <c r="BC1004" s="374"/>
    </row>
    <row r="1005" spans="5:55" s="8" customFormat="1" hidden="1" x14ac:dyDescent="0.25">
      <c r="E1005" s="413"/>
      <c r="I1005" s="414"/>
      <c r="J1005" s="414"/>
      <c r="K1005" s="415"/>
      <c r="L1005" s="414"/>
      <c r="M1005" s="415"/>
      <c r="N1005" s="414"/>
      <c r="AZ1005" s="374"/>
      <c r="BA1005" s="374"/>
      <c r="BB1005" s="374"/>
      <c r="BC1005" s="374"/>
    </row>
    <row r="1006" spans="5:55" s="8" customFormat="1" hidden="1" x14ac:dyDescent="0.25">
      <c r="E1006" s="413"/>
      <c r="I1006" s="414"/>
      <c r="J1006" s="414"/>
      <c r="K1006" s="415"/>
      <c r="L1006" s="414"/>
      <c r="M1006" s="415"/>
      <c r="N1006" s="414"/>
      <c r="AZ1006" s="374"/>
      <c r="BA1006" s="374"/>
      <c r="BB1006" s="374"/>
      <c r="BC1006" s="374"/>
    </row>
    <row r="1007" spans="5:55" s="8" customFormat="1" hidden="1" x14ac:dyDescent="0.25">
      <c r="E1007" s="413"/>
      <c r="I1007" s="414"/>
      <c r="J1007" s="414"/>
      <c r="K1007" s="415"/>
      <c r="L1007" s="414"/>
      <c r="M1007" s="415"/>
      <c r="N1007" s="414"/>
      <c r="AZ1007" s="374"/>
      <c r="BA1007" s="374"/>
      <c r="BB1007" s="374"/>
      <c r="BC1007" s="374"/>
    </row>
    <row r="1008" spans="5:55" s="8" customFormat="1" hidden="1" x14ac:dyDescent="0.25">
      <c r="E1008" s="413"/>
      <c r="I1008" s="414"/>
      <c r="J1008" s="414"/>
      <c r="K1008" s="415"/>
      <c r="L1008" s="414"/>
      <c r="M1008" s="415"/>
      <c r="N1008" s="414"/>
      <c r="AZ1008" s="374"/>
      <c r="BA1008" s="374"/>
      <c r="BB1008" s="374"/>
      <c r="BC1008" s="374"/>
    </row>
    <row r="1009" spans="5:55" s="8" customFormat="1" hidden="1" x14ac:dyDescent="0.25">
      <c r="E1009" s="413"/>
      <c r="I1009" s="414"/>
      <c r="J1009" s="414"/>
      <c r="K1009" s="415"/>
      <c r="L1009" s="414"/>
      <c r="M1009" s="415"/>
      <c r="N1009" s="414"/>
      <c r="AZ1009" s="374"/>
      <c r="BA1009" s="374"/>
      <c r="BB1009" s="374"/>
      <c r="BC1009" s="374"/>
    </row>
    <row r="1010" spans="5:55" s="8" customFormat="1" hidden="1" x14ac:dyDescent="0.25">
      <c r="E1010" s="413"/>
      <c r="I1010" s="414"/>
      <c r="J1010" s="414"/>
      <c r="K1010" s="415"/>
      <c r="L1010" s="414"/>
      <c r="M1010" s="415"/>
      <c r="N1010" s="414"/>
      <c r="AZ1010" s="374"/>
      <c r="BA1010" s="374"/>
      <c r="BB1010" s="374"/>
      <c r="BC1010" s="374"/>
    </row>
    <row r="1011" spans="5:55" s="8" customFormat="1" hidden="1" x14ac:dyDescent="0.25">
      <c r="E1011" s="413"/>
      <c r="I1011" s="414"/>
      <c r="J1011" s="414"/>
      <c r="K1011" s="415"/>
      <c r="L1011" s="414"/>
      <c r="M1011" s="415"/>
      <c r="N1011" s="414"/>
      <c r="AZ1011" s="374"/>
      <c r="BA1011" s="374"/>
      <c r="BB1011" s="374"/>
      <c r="BC1011" s="374"/>
    </row>
    <row r="1012" spans="5:55" s="8" customFormat="1" hidden="1" x14ac:dyDescent="0.25">
      <c r="E1012" s="413"/>
      <c r="I1012" s="414"/>
      <c r="J1012" s="414"/>
      <c r="K1012" s="415"/>
      <c r="L1012" s="414"/>
      <c r="M1012" s="415"/>
      <c r="N1012" s="414"/>
      <c r="AZ1012" s="374"/>
      <c r="BA1012" s="374"/>
      <c r="BB1012" s="374"/>
      <c r="BC1012" s="374"/>
    </row>
    <row r="1013" spans="5:55" s="8" customFormat="1" hidden="1" x14ac:dyDescent="0.25">
      <c r="E1013" s="413"/>
      <c r="I1013" s="414"/>
      <c r="J1013" s="414"/>
      <c r="K1013" s="415"/>
      <c r="L1013" s="414"/>
      <c r="M1013" s="415"/>
      <c r="N1013" s="414"/>
      <c r="AZ1013" s="374"/>
      <c r="BA1013" s="374"/>
      <c r="BB1013" s="374"/>
      <c r="BC1013" s="374"/>
    </row>
    <row r="1014" spans="5:55" s="8" customFormat="1" hidden="1" x14ac:dyDescent="0.25">
      <c r="E1014" s="413"/>
      <c r="I1014" s="414"/>
      <c r="J1014" s="414"/>
      <c r="K1014" s="415"/>
      <c r="L1014" s="414"/>
      <c r="M1014" s="415"/>
      <c r="N1014" s="414"/>
      <c r="AZ1014" s="374"/>
      <c r="BA1014" s="374"/>
      <c r="BB1014" s="374"/>
      <c r="BC1014" s="374"/>
    </row>
    <row r="1015" spans="5:55" s="8" customFormat="1" hidden="1" x14ac:dyDescent="0.25">
      <c r="E1015" s="413"/>
      <c r="I1015" s="414"/>
      <c r="J1015" s="414"/>
      <c r="K1015" s="415"/>
      <c r="L1015" s="414"/>
      <c r="M1015" s="415"/>
      <c r="N1015" s="414"/>
      <c r="AZ1015" s="374"/>
      <c r="BA1015" s="374"/>
      <c r="BB1015" s="374"/>
      <c r="BC1015" s="374"/>
    </row>
    <row r="1016" spans="5:55" s="8" customFormat="1" hidden="1" x14ac:dyDescent="0.25">
      <c r="E1016" s="413"/>
      <c r="I1016" s="414"/>
      <c r="J1016" s="414"/>
      <c r="K1016" s="415"/>
      <c r="L1016" s="414"/>
      <c r="M1016" s="415"/>
      <c r="N1016" s="414"/>
      <c r="AZ1016" s="374"/>
      <c r="BA1016" s="374"/>
      <c r="BB1016" s="374"/>
      <c r="BC1016" s="374"/>
    </row>
    <row r="1017" spans="5:55" s="8" customFormat="1" hidden="1" x14ac:dyDescent="0.25">
      <c r="E1017" s="413"/>
      <c r="I1017" s="414"/>
      <c r="J1017" s="414"/>
      <c r="K1017" s="415"/>
      <c r="L1017" s="414"/>
      <c r="M1017" s="415"/>
      <c r="N1017" s="414"/>
      <c r="AZ1017" s="374"/>
      <c r="BA1017" s="374"/>
      <c r="BB1017" s="374"/>
      <c r="BC1017" s="374"/>
    </row>
    <row r="1018" spans="5:55" s="8" customFormat="1" hidden="1" x14ac:dyDescent="0.25">
      <c r="E1018" s="413"/>
      <c r="I1018" s="414"/>
      <c r="J1018" s="414"/>
      <c r="K1018" s="415"/>
      <c r="L1018" s="414"/>
      <c r="M1018" s="415"/>
      <c r="N1018" s="414"/>
      <c r="AZ1018" s="374"/>
      <c r="BA1018" s="374"/>
      <c r="BB1018" s="374"/>
      <c r="BC1018" s="374"/>
    </row>
    <row r="1019" spans="5:55" s="8" customFormat="1" hidden="1" x14ac:dyDescent="0.25">
      <c r="E1019" s="413"/>
      <c r="I1019" s="414"/>
      <c r="J1019" s="414"/>
      <c r="K1019" s="415"/>
      <c r="L1019" s="414"/>
      <c r="M1019" s="415"/>
      <c r="N1019" s="414"/>
      <c r="AZ1019" s="374"/>
      <c r="BA1019" s="374"/>
      <c r="BB1019" s="374"/>
      <c r="BC1019" s="374"/>
    </row>
    <row r="1020" spans="5:55" s="8" customFormat="1" hidden="1" x14ac:dyDescent="0.25">
      <c r="E1020" s="413"/>
      <c r="I1020" s="414"/>
      <c r="J1020" s="414"/>
      <c r="K1020" s="415"/>
      <c r="L1020" s="414"/>
      <c r="M1020" s="415"/>
      <c r="N1020" s="414"/>
      <c r="AZ1020" s="374"/>
      <c r="BA1020" s="374"/>
      <c r="BB1020" s="374"/>
      <c r="BC1020" s="374"/>
    </row>
    <row r="1021" spans="5:55" s="8" customFormat="1" hidden="1" x14ac:dyDescent="0.25">
      <c r="E1021" s="413"/>
      <c r="I1021" s="414"/>
      <c r="J1021" s="414"/>
      <c r="K1021" s="415"/>
      <c r="L1021" s="414"/>
      <c r="M1021" s="415"/>
      <c r="N1021" s="414"/>
      <c r="AZ1021" s="374"/>
      <c r="BA1021" s="374"/>
      <c r="BB1021" s="374"/>
      <c r="BC1021" s="374"/>
    </row>
    <row r="1022" spans="5:55" s="8" customFormat="1" hidden="1" x14ac:dyDescent="0.25">
      <c r="E1022" s="413"/>
      <c r="I1022" s="414"/>
      <c r="J1022" s="414"/>
      <c r="K1022" s="415"/>
      <c r="L1022" s="414"/>
      <c r="M1022" s="415"/>
      <c r="N1022" s="414"/>
      <c r="AZ1022" s="374"/>
      <c r="BA1022" s="374"/>
      <c r="BB1022" s="374"/>
      <c r="BC1022" s="374"/>
    </row>
    <row r="1023" spans="5:55" s="8" customFormat="1" hidden="1" x14ac:dyDescent="0.25">
      <c r="E1023" s="413"/>
      <c r="I1023" s="414"/>
      <c r="J1023" s="414"/>
      <c r="K1023" s="415"/>
      <c r="L1023" s="414"/>
      <c r="M1023" s="415"/>
      <c r="N1023" s="414"/>
      <c r="AZ1023" s="374"/>
      <c r="BA1023" s="374"/>
      <c r="BB1023" s="374"/>
      <c r="BC1023" s="374"/>
    </row>
    <row r="1024" spans="5:55" s="8" customFormat="1" hidden="1" x14ac:dyDescent="0.25">
      <c r="E1024" s="413"/>
      <c r="I1024" s="414"/>
      <c r="J1024" s="414"/>
      <c r="K1024" s="415"/>
      <c r="L1024" s="414"/>
      <c r="M1024" s="415"/>
      <c r="N1024" s="414"/>
      <c r="AZ1024" s="374"/>
      <c r="BA1024" s="374"/>
      <c r="BB1024" s="374"/>
      <c r="BC1024" s="374"/>
    </row>
    <row r="1025" spans="5:55" s="8" customFormat="1" hidden="1" x14ac:dyDescent="0.25">
      <c r="E1025" s="413"/>
      <c r="I1025" s="414"/>
      <c r="J1025" s="414"/>
      <c r="K1025" s="415"/>
      <c r="L1025" s="414"/>
      <c r="M1025" s="415"/>
      <c r="N1025" s="414"/>
      <c r="AZ1025" s="374"/>
      <c r="BA1025" s="374"/>
      <c r="BB1025" s="374"/>
      <c r="BC1025" s="374"/>
    </row>
    <row r="1026" spans="5:55" s="8" customFormat="1" hidden="1" x14ac:dyDescent="0.25">
      <c r="E1026" s="413"/>
      <c r="I1026" s="414"/>
      <c r="J1026" s="414"/>
      <c r="K1026" s="415"/>
      <c r="L1026" s="414"/>
      <c r="M1026" s="415"/>
      <c r="N1026" s="414"/>
      <c r="AZ1026" s="374"/>
      <c r="BA1026" s="374"/>
      <c r="BB1026" s="374"/>
      <c r="BC1026" s="374"/>
    </row>
    <row r="1027" spans="5:55" s="8" customFormat="1" hidden="1" x14ac:dyDescent="0.25">
      <c r="E1027" s="413"/>
      <c r="I1027" s="414"/>
      <c r="J1027" s="414"/>
      <c r="K1027" s="415"/>
      <c r="L1027" s="414"/>
      <c r="M1027" s="415"/>
      <c r="N1027" s="414"/>
      <c r="AZ1027" s="374"/>
      <c r="BA1027" s="374"/>
      <c r="BB1027" s="374"/>
      <c r="BC1027" s="374"/>
    </row>
    <row r="1028" spans="5:55" s="8" customFormat="1" hidden="1" x14ac:dyDescent="0.25">
      <c r="E1028" s="413"/>
      <c r="I1028" s="414"/>
      <c r="J1028" s="414"/>
      <c r="K1028" s="415"/>
      <c r="L1028" s="414"/>
      <c r="M1028" s="415"/>
      <c r="N1028" s="414"/>
      <c r="AZ1028" s="374"/>
      <c r="BA1028" s="374"/>
      <c r="BB1028" s="374"/>
      <c r="BC1028" s="374"/>
    </row>
    <row r="1029" spans="5:55" s="8" customFormat="1" hidden="1" x14ac:dyDescent="0.25">
      <c r="E1029" s="413"/>
      <c r="I1029" s="414"/>
      <c r="J1029" s="414"/>
      <c r="K1029" s="415"/>
      <c r="L1029" s="414"/>
      <c r="M1029" s="415"/>
      <c r="N1029" s="414"/>
      <c r="AZ1029" s="374"/>
      <c r="BA1029" s="374"/>
      <c r="BB1029" s="374"/>
      <c r="BC1029" s="374"/>
    </row>
    <row r="1030" spans="5:55" s="8" customFormat="1" hidden="1" x14ac:dyDescent="0.25">
      <c r="E1030" s="413"/>
      <c r="I1030" s="414"/>
      <c r="J1030" s="414"/>
      <c r="K1030" s="415"/>
      <c r="L1030" s="414"/>
      <c r="M1030" s="415"/>
      <c r="N1030" s="414"/>
      <c r="AZ1030" s="374"/>
      <c r="BA1030" s="374"/>
      <c r="BB1030" s="374"/>
      <c r="BC1030" s="374"/>
    </row>
    <row r="1031" spans="5:55" s="8" customFormat="1" hidden="1" x14ac:dyDescent="0.25">
      <c r="E1031" s="413"/>
      <c r="I1031" s="414"/>
      <c r="J1031" s="414"/>
      <c r="K1031" s="415"/>
      <c r="L1031" s="414"/>
      <c r="M1031" s="415"/>
      <c r="N1031" s="414"/>
      <c r="AZ1031" s="374"/>
      <c r="BA1031" s="374"/>
      <c r="BB1031" s="374"/>
      <c r="BC1031" s="374"/>
    </row>
    <row r="1032" spans="5:55" s="8" customFormat="1" hidden="1" x14ac:dyDescent="0.25">
      <c r="E1032" s="413"/>
      <c r="I1032" s="414"/>
      <c r="J1032" s="414"/>
      <c r="K1032" s="415"/>
      <c r="L1032" s="414"/>
      <c r="M1032" s="415"/>
      <c r="N1032" s="414"/>
      <c r="AZ1032" s="374"/>
      <c r="BA1032" s="374"/>
      <c r="BB1032" s="374"/>
      <c r="BC1032" s="374"/>
    </row>
    <row r="1033" spans="5:55" s="8" customFormat="1" hidden="1" x14ac:dyDescent="0.25">
      <c r="E1033" s="413"/>
      <c r="I1033" s="414"/>
      <c r="J1033" s="414"/>
      <c r="K1033" s="415"/>
      <c r="L1033" s="414"/>
      <c r="M1033" s="415"/>
      <c r="N1033" s="414"/>
      <c r="AZ1033" s="374"/>
      <c r="BA1033" s="374"/>
      <c r="BB1033" s="374"/>
      <c r="BC1033" s="374"/>
    </row>
    <row r="1034" spans="5:55" s="8" customFormat="1" hidden="1" x14ac:dyDescent="0.25">
      <c r="E1034" s="413"/>
      <c r="I1034" s="414"/>
      <c r="J1034" s="414"/>
      <c r="K1034" s="415"/>
      <c r="L1034" s="414"/>
      <c r="M1034" s="415"/>
      <c r="N1034" s="414"/>
      <c r="AZ1034" s="374"/>
      <c r="BA1034" s="374"/>
      <c r="BB1034" s="374"/>
      <c r="BC1034" s="374"/>
    </row>
    <row r="1035" spans="5:55" s="8" customFormat="1" hidden="1" x14ac:dyDescent="0.25">
      <c r="E1035" s="413"/>
      <c r="I1035" s="414"/>
      <c r="J1035" s="414"/>
      <c r="K1035" s="415"/>
      <c r="L1035" s="414"/>
      <c r="M1035" s="415"/>
      <c r="N1035" s="414"/>
      <c r="AZ1035" s="374"/>
      <c r="BA1035" s="374"/>
      <c r="BB1035" s="374"/>
      <c r="BC1035" s="374"/>
    </row>
    <row r="1036" spans="5:55" s="8" customFormat="1" hidden="1" x14ac:dyDescent="0.25">
      <c r="E1036" s="413"/>
      <c r="I1036" s="414"/>
      <c r="J1036" s="414"/>
      <c r="K1036" s="415"/>
      <c r="L1036" s="414"/>
      <c r="M1036" s="415"/>
      <c r="N1036" s="414"/>
      <c r="AZ1036" s="374"/>
      <c r="BA1036" s="374"/>
      <c r="BB1036" s="374"/>
      <c r="BC1036" s="374"/>
    </row>
    <row r="1037" spans="5:55" s="8" customFormat="1" hidden="1" x14ac:dyDescent="0.25">
      <c r="E1037" s="413"/>
      <c r="I1037" s="414"/>
      <c r="J1037" s="414"/>
      <c r="K1037" s="415"/>
      <c r="L1037" s="414"/>
      <c r="M1037" s="415"/>
      <c r="N1037" s="414"/>
      <c r="AZ1037" s="374"/>
      <c r="BA1037" s="374"/>
      <c r="BB1037" s="374"/>
      <c r="BC1037" s="374"/>
    </row>
    <row r="1038" spans="5:55" s="8" customFormat="1" hidden="1" x14ac:dyDescent="0.25">
      <c r="E1038" s="413"/>
      <c r="I1038" s="414"/>
      <c r="J1038" s="414"/>
      <c r="K1038" s="415"/>
      <c r="L1038" s="414"/>
      <c r="M1038" s="415"/>
      <c r="N1038" s="414"/>
      <c r="AZ1038" s="374"/>
      <c r="BA1038" s="374"/>
      <c r="BB1038" s="374"/>
      <c r="BC1038" s="374"/>
    </row>
    <row r="1039" spans="5:55" s="8" customFormat="1" hidden="1" x14ac:dyDescent="0.25">
      <c r="E1039" s="413"/>
      <c r="I1039" s="414"/>
      <c r="J1039" s="414"/>
      <c r="K1039" s="415"/>
      <c r="L1039" s="414"/>
      <c r="M1039" s="415"/>
      <c r="N1039" s="414"/>
      <c r="AZ1039" s="374"/>
      <c r="BA1039" s="374"/>
      <c r="BB1039" s="374"/>
      <c r="BC1039" s="374"/>
    </row>
    <row r="1040" spans="5:55" s="8" customFormat="1" hidden="1" x14ac:dyDescent="0.25">
      <c r="E1040" s="413"/>
      <c r="I1040" s="414"/>
      <c r="J1040" s="414"/>
      <c r="K1040" s="415"/>
      <c r="L1040" s="414"/>
      <c r="M1040" s="415"/>
      <c r="N1040" s="414"/>
      <c r="AZ1040" s="374"/>
      <c r="BA1040" s="374"/>
      <c r="BB1040" s="374"/>
      <c r="BC1040" s="374"/>
    </row>
    <row r="1041" spans="5:55" s="8" customFormat="1" hidden="1" x14ac:dyDescent="0.25">
      <c r="E1041" s="413"/>
      <c r="I1041" s="414"/>
      <c r="J1041" s="414"/>
      <c r="K1041" s="415"/>
      <c r="L1041" s="414"/>
      <c r="M1041" s="415"/>
      <c r="N1041" s="414"/>
      <c r="AZ1041" s="374"/>
      <c r="BA1041" s="374"/>
      <c r="BB1041" s="374"/>
      <c r="BC1041" s="374"/>
    </row>
    <row r="1042" spans="5:55" s="8" customFormat="1" hidden="1" x14ac:dyDescent="0.25">
      <c r="E1042" s="413"/>
      <c r="I1042" s="414"/>
      <c r="J1042" s="414"/>
      <c r="K1042" s="415"/>
      <c r="L1042" s="414"/>
      <c r="M1042" s="415"/>
      <c r="N1042" s="414"/>
      <c r="AZ1042" s="374"/>
      <c r="BA1042" s="374"/>
      <c r="BB1042" s="374"/>
      <c r="BC1042" s="374"/>
    </row>
    <row r="1043" spans="5:55" s="8" customFormat="1" hidden="1" x14ac:dyDescent="0.25">
      <c r="E1043" s="413"/>
      <c r="I1043" s="414"/>
      <c r="J1043" s="414"/>
      <c r="K1043" s="415"/>
      <c r="L1043" s="414"/>
      <c r="M1043" s="415"/>
      <c r="N1043" s="414"/>
      <c r="AZ1043" s="374"/>
      <c r="BA1043" s="374"/>
      <c r="BB1043" s="374"/>
      <c r="BC1043" s="374"/>
    </row>
    <row r="1044" spans="5:55" s="8" customFormat="1" hidden="1" x14ac:dyDescent="0.25">
      <c r="E1044" s="413"/>
      <c r="I1044" s="414"/>
      <c r="J1044" s="414"/>
      <c r="K1044" s="415"/>
      <c r="L1044" s="414"/>
      <c r="M1044" s="415"/>
      <c r="N1044" s="414"/>
      <c r="AZ1044" s="374"/>
      <c r="BA1044" s="374"/>
      <c r="BB1044" s="374"/>
      <c r="BC1044" s="374"/>
    </row>
    <row r="1045" spans="5:55" s="8" customFormat="1" hidden="1" x14ac:dyDescent="0.25">
      <c r="E1045" s="413"/>
      <c r="I1045" s="414"/>
      <c r="J1045" s="414"/>
      <c r="K1045" s="415"/>
      <c r="L1045" s="414"/>
      <c r="M1045" s="415"/>
      <c r="N1045" s="414"/>
      <c r="AZ1045" s="374"/>
      <c r="BA1045" s="374"/>
      <c r="BB1045" s="374"/>
      <c r="BC1045" s="374"/>
    </row>
    <row r="1046" spans="5:55" s="8" customFormat="1" hidden="1" x14ac:dyDescent="0.25">
      <c r="E1046" s="413"/>
      <c r="I1046" s="414"/>
      <c r="J1046" s="414"/>
      <c r="K1046" s="415"/>
      <c r="L1046" s="414"/>
      <c r="M1046" s="415"/>
      <c r="N1046" s="414"/>
      <c r="AZ1046" s="374"/>
      <c r="BA1046" s="374"/>
      <c r="BB1046" s="374"/>
      <c r="BC1046" s="374"/>
    </row>
    <row r="1047" spans="5:55" s="8" customFormat="1" hidden="1" x14ac:dyDescent="0.25">
      <c r="E1047" s="413"/>
      <c r="I1047" s="414"/>
      <c r="J1047" s="414"/>
      <c r="K1047" s="415"/>
      <c r="L1047" s="414"/>
      <c r="M1047" s="415"/>
      <c r="N1047" s="414"/>
      <c r="AZ1047" s="374"/>
      <c r="BA1047" s="374"/>
      <c r="BB1047" s="374"/>
      <c r="BC1047" s="374"/>
    </row>
    <row r="1048" spans="5:55" s="8" customFormat="1" hidden="1" x14ac:dyDescent="0.25">
      <c r="E1048" s="413"/>
      <c r="I1048" s="414"/>
      <c r="J1048" s="414"/>
      <c r="K1048" s="415"/>
      <c r="L1048" s="414"/>
      <c r="M1048" s="415"/>
      <c r="N1048" s="414"/>
      <c r="AZ1048" s="374"/>
      <c r="BA1048" s="374"/>
      <c r="BB1048" s="374"/>
      <c r="BC1048" s="374"/>
    </row>
    <row r="1049" spans="5:55" s="8" customFormat="1" hidden="1" x14ac:dyDescent="0.25">
      <c r="E1049" s="413"/>
      <c r="I1049" s="414"/>
      <c r="J1049" s="414"/>
      <c r="K1049" s="415"/>
      <c r="L1049" s="414"/>
      <c r="M1049" s="415"/>
      <c r="N1049" s="414"/>
      <c r="AZ1049" s="374"/>
      <c r="BA1049" s="374"/>
      <c r="BB1049" s="374"/>
      <c r="BC1049" s="374"/>
    </row>
    <row r="1050" spans="5:55" s="8" customFormat="1" hidden="1" x14ac:dyDescent="0.25">
      <c r="E1050" s="413"/>
      <c r="I1050" s="414"/>
      <c r="J1050" s="414"/>
      <c r="K1050" s="415"/>
      <c r="L1050" s="414"/>
      <c r="M1050" s="415"/>
      <c r="N1050" s="414"/>
      <c r="AZ1050" s="374"/>
      <c r="BA1050" s="374"/>
      <c r="BB1050" s="374"/>
      <c r="BC1050" s="374"/>
    </row>
    <row r="1051" spans="5:55" s="8" customFormat="1" hidden="1" x14ac:dyDescent="0.25">
      <c r="E1051" s="413"/>
      <c r="I1051" s="414"/>
      <c r="J1051" s="414"/>
      <c r="K1051" s="415"/>
      <c r="L1051" s="414"/>
      <c r="M1051" s="415"/>
      <c r="N1051" s="414"/>
      <c r="AZ1051" s="374"/>
      <c r="BA1051" s="374"/>
      <c r="BB1051" s="374"/>
      <c r="BC1051" s="374"/>
    </row>
    <row r="1052" spans="5:55" s="8" customFormat="1" hidden="1" x14ac:dyDescent="0.25">
      <c r="E1052" s="413"/>
      <c r="I1052" s="414"/>
      <c r="J1052" s="414"/>
      <c r="K1052" s="415"/>
      <c r="L1052" s="414"/>
      <c r="M1052" s="415"/>
      <c r="N1052" s="414"/>
      <c r="AZ1052" s="374"/>
      <c r="BA1052" s="374"/>
      <c r="BB1052" s="374"/>
      <c r="BC1052" s="374"/>
    </row>
    <row r="1053" spans="5:55" s="8" customFormat="1" hidden="1" x14ac:dyDescent="0.25">
      <c r="E1053" s="413"/>
      <c r="I1053" s="414"/>
      <c r="J1053" s="414"/>
      <c r="K1053" s="415"/>
      <c r="L1053" s="414"/>
      <c r="M1053" s="415"/>
      <c r="N1053" s="414"/>
      <c r="AZ1053" s="374"/>
      <c r="BA1053" s="374"/>
      <c r="BB1053" s="374"/>
      <c r="BC1053" s="374"/>
    </row>
    <row r="1054" spans="5:55" s="8" customFormat="1" hidden="1" x14ac:dyDescent="0.25">
      <c r="E1054" s="413"/>
      <c r="I1054" s="414"/>
      <c r="J1054" s="414"/>
      <c r="K1054" s="415"/>
      <c r="L1054" s="414"/>
      <c r="M1054" s="415"/>
      <c r="N1054" s="414"/>
      <c r="AZ1054" s="374"/>
      <c r="BA1054" s="374"/>
      <c r="BB1054" s="374"/>
      <c r="BC1054" s="374"/>
    </row>
    <row r="1055" spans="5:55" s="8" customFormat="1" hidden="1" x14ac:dyDescent="0.25">
      <c r="E1055" s="413"/>
      <c r="I1055" s="414"/>
      <c r="J1055" s="414"/>
      <c r="K1055" s="415"/>
      <c r="L1055" s="414"/>
      <c r="M1055" s="415"/>
      <c r="N1055" s="414"/>
      <c r="AZ1055" s="374"/>
      <c r="BA1055" s="374"/>
      <c r="BB1055" s="374"/>
      <c r="BC1055" s="374"/>
    </row>
    <row r="1056" spans="5:55" s="8" customFormat="1" hidden="1" x14ac:dyDescent="0.25">
      <c r="E1056" s="413"/>
      <c r="I1056" s="414"/>
      <c r="J1056" s="414"/>
      <c r="K1056" s="415"/>
      <c r="L1056" s="414"/>
      <c r="M1056" s="415"/>
      <c r="N1056" s="414"/>
      <c r="AZ1056" s="374"/>
      <c r="BA1056" s="374"/>
      <c r="BB1056" s="374"/>
      <c r="BC1056" s="374"/>
    </row>
    <row r="1057" spans="5:55" s="8" customFormat="1" hidden="1" x14ac:dyDescent="0.25">
      <c r="E1057" s="413"/>
      <c r="I1057" s="414"/>
      <c r="J1057" s="414"/>
      <c r="K1057" s="415"/>
      <c r="L1057" s="414"/>
      <c r="M1057" s="415"/>
      <c r="N1057" s="414"/>
      <c r="AZ1057" s="374"/>
      <c r="BA1057" s="374"/>
      <c r="BB1057" s="374"/>
      <c r="BC1057" s="374"/>
    </row>
    <row r="1058" spans="5:55" s="8" customFormat="1" hidden="1" x14ac:dyDescent="0.25">
      <c r="E1058" s="413"/>
      <c r="I1058" s="414"/>
      <c r="J1058" s="414"/>
      <c r="K1058" s="415"/>
      <c r="L1058" s="414"/>
      <c r="M1058" s="415"/>
      <c r="N1058" s="414"/>
      <c r="AZ1058" s="374"/>
      <c r="BA1058" s="374"/>
      <c r="BB1058" s="374"/>
      <c r="BC1058" s="374"/>
    </row>
    <row r="1059" spans="5:55" s="8" customFormat="1" hidden="1" x14ac:dyDescent="0.25">
      <c r="E1059" s="413"/>
      <c r="I1059" s="414"/>
      <c r="J1059" s="414"/>
      <c r="K1059" s="415"/>
      <c r="L1059" s="414"/>
      <c r="M1059" s="415"/>
      <c r="N1059" s="414"/>
      <c r="AZ1059" s="374"/>
      <c r="BA1059" s="374"/>
      <c r="BB1059" s="374"/>
      <c r="BC1059" s="374"/>
    </row>
    <row r="1060" spans="5:55" s="8" customFormat="1" hidden="1" x14ac:dyDescent="0.25">
      <c r="E1060" s="413"/>
      <c r="I1060" s="414"/>
      <c r="J1060" s="414"/>
      <c r="K1060" s="415"/>
      <c r="L1060" s="414"/>
      <c r="M1060" s="415"/>
      <c r="N1060" s="414"/>
      <c r="AZ1060" s="374"/>
      <c r="BA1060" s="374"/>
      <c r="BB1060" s="374"/>
      <c r="BC1060" s="374"/>
    </row>
    <row r="1061" spans="5:55" s="8" customFormat="1" hidden="1" x14ac:dyDescent="0.25">
      <c r="E1061" s="413"/>
      <c r="I1061" s="414"/>
      <c r="J1061" s="414"/>
      <c r="K1061" s="415"/>
      <c r="L1061" s="414"/>
      <c r="M1061" s="415"/>
      <c r="N1061" s="414"/>
      <c r="AZ1061" s="374"/>
      <c r="BA1061" s="374"/>
      <c r="BB1061" s="374"/>
      <c r="BC1061" s="374"/>
    </row>
    <row r="1062" spans="5:55" s="8" customFormat="1" hidden="1" x14ac:dyDescent="0.25">
      <c r="E1062" s="413"/>
      <c r="I1062" s="414"/>
      <c r="J1062" s="414"/>
      <c r="K1062" s="415"/>
      <c r="L1062" s="414"/>
      <c r="M1062" s="415"/>
      <c r="N1062" s="414"/>
      <c r="AZ1062" s="374"/>
      <c r="BA1062" s="374"/>
      <c r="BB1062" s="374"/>
      <c r="BC1062" s="374"/>
    </row>
    <row r="1063" spans="5:55" s="8" customFormat="1" hidden="1" x14ac:dyDescent="0.25">
      <c r="E1063" s="413"/>
      <c r="I1063" s="414"/>
      <c r="J1063" s="414"/>
      <c r="K1063" s="415"/>
      <c r="L1063" s="414"/>
      <c r="M1063" s="415"/>
      <c r="N1063" s="414"/>
      <c r="AZ1063" s="374"/>
      <c r="BA1063" s="374"/>
      <c r="BB1063" s="374"/>
      <c r="BC1063" s="374"/>
    </row>
    <row r="1064" spans="5:55" s="8" customFormat="1" hidden="1" x14ac:dyDescent="0.25">
      <c r="E1064" s="413"/>
      <c r="I1064" s="414"/>
      <c r="J1064" s="414"/>
      <c r="K1064" s="415"/>
      <c r="L1064" s="414"/>
      <c r="M1064" s="415"/>
      <c r="N1064" s="414"/>
      <c r="AZ1064" s="374"/>
      <c r="BA1064" s="374"/>
      <c r="BB1064" s="374"/>
      <c r="BC1064" s="374"/>
    </row>
    <row r="1065" spans="5:55" s="8" customFormat="1" hidden="1" x14ac:dyDescent="0.25">
      <c r="E1065" s="413"/>
      <c r="I1065" s="414"/>
      <c r="J1065" s="414"/>
      <c r="K1065" s="415"/>
      <c r="L1065" s="414"/>
      <c r="M1065" s="415"/>
      <c r="N1065" s="414"/>
      <c r="AZ1065" s="374"/>
      <c r="BA1065" s="374"/>
      <c r="BB1065" s="374"/>
      <c r="BC1065" s="374"/>
    </row>
    <row r="1066" spans="5:55" s="8" customFormat="1" hidden="1" x14ac:dyDescent="0.25">
      <c r="E1066" s="413"/>
      <c r="I1066" s="414"/>
      <c r="J1066" s="414"/>
      <c r="K1066" s="415"/>
      <c r="L1066" s="414"/>
      <c r="M1066" s="415"/>
      <c r="N1066" s="414"/>
      <c r="AZ1066" s="374"/>
      <c r="BA1066" s="374"/>
      <c r="BB1066" s="374"/>
      <c r="BC1066" s="374"/>
    </row>
    <row r="1067" spans="5:55" s="8" customFormat="1" hidden="1" x14ac:dyDescent="0.25">
      <c r="E1067" s="413"/>
      <c r="I1067" s="414"/>
      <c r="J1067" s="414"/>
      <c r="K1067" s="415"/>
      <c r="L1067" s="414"/>
      <c r="M1067" s="415"/>
      <c r="N1067" s="414"/>
      <c r="AZ1067" s="374"/>
      <c r="BA1067" s="374"/>
      <c r="BB1067" s="374"/>
      <c r="BC1067" s="374"/>
    </row>
    <row r="1068" spans="5:55" s="8" customFormat="1" hidden="1" x14ac:dyDescent="0.25">
      <c r="E1068" s="413"/>
      <c r="I1068" s="414"/>
      <c r="J1068" s="414"/>
      <c r="K1068" s="415"/>
      <c r="L1068" s="414"/>
      <c r="M1068" s="415"/>
      <c r="N1068" s="414"/>
      <c r="AZ1068" s="374"/>
      <c r="BA1068" s="374"/>
      <c r="BB1068" s="374"/>
      <c r="BC1068" s="374"/>
    </row>
    <row r="1069" spans="5:55" s="8" customFormat="1" hidden="1" x14ac:dyDescent="0.25">
      <c r="E1069" s="413"/>
      <c r="I1069" s="414"/>
      <c r="J1069" s="414"/>
      <c r="K1069" s="415"/>
      <c r="L1069" s="414"/>
      <c r="M1069" s="415"/>
      <c r="N1069" s="414"/>
      <c r="AZ1069" s="374"/>
      <c r="BA1069" s="374"/>
      <c r="BB1069" s="374"/>
      <c r="BC1069" s="374"/>
    </row>
    <row r="1070" spans="5:55" s="8" customFormat="1" hidden="1" x14ac:dyDescent="0.25">
      <c r="E1070" s="413"/>
      <c r="I1070" s="414"/>
      <c r="J1070" s="414"/>
      <c r="K1070" s="415"/>
      <c r="L1070" s="414"/>
      <c r="M1070" s="415"/>
      <c r="N1070" s="414"/>
      <c r="AZ1070" s="374"/>
      <c r="BA1070" s="374"/>
      <c r="BB1070" s="374"/>
      <c r="BC1070" s="374"/>
    </row>
    <row r="1071" spans="5:55" s="8" customFormat="1" hidden="1" x14ac:dyDescent="0.25">
      <c r="E1071" s="413"/>
      <c r="I1071" s="414"/>
      <c r="J1071" s="414"/>
      <c r="K1071" s="415"/>
      <c r="L1071" s="414"/>
      <c r="M1071" s="415"/>
      <c r="N1071" s="414"/>
      <c r="AZ1071" s="374"/>
      <c r="BA1071" s="374"/>
      <c r="BB1071" s="374"/>
      <c r="BC1071" s="374"/>
    </row>
    <row r="1072" spans="5:55" s="8" customFormat="1" hidden="1" x14ac:dyDescent="0.25">
      <c r="E1072" s="413"/>
      <c r="I1072" s="414"/>
      <c r="J1072" s="414"/>
      <c r="K1072" s="415"/>
      <c r="L1072" s="414"/>
      <c r="M1072" s="415"/>
      <c r="N1072" s="414"/>
      <c r="AZ1072" s="374"/>
      <c r="BA1072" s="374"/>
      <c r="BB1072" s="374"/>
      <c r="BC1072" s="374"/>
    </row>
    <row r="1073" spans="5:55" s="8" customFormat="1" hidden="1" x14ac:dyDescent="0.25">
      <c r="E1073" s="413"/>
      <c r="I1073" s="414"/>
      <c r="J1073" s="414"/>
      <c r="K1073" s="415"/>
      <c r="L1073" s="414"/>
      <c r="M1073" s="415"/>
      <c r="N1073" s="414"/>
      <c r="AZ1073" s="374"/>
      <c r="BA1073" s="374"/>
      <c r="BB1073" s="374"/>
      <c r="BC1073" s="374"/>
    </row>
    <row r="1074" spans="5:55" s="8" customFormat="1" hidden="1" x14ac:dyDescent="0.25">
      <c r="E1074" s="413"/>
      <c r="I1074" s="414"/>
      <c r="J1074" s="414"/>
      <c r="K1074" s="415"/>
      <c r="L1074" s="414"/>
      <c r="M1074" s="415"/>
      <c r="N1074" s="414"/>
      <c r="AZ1074" s="374"/>
      <c r="BA1074" s="374"/>
      <c r="BB1074" s="374"/>
      <c r="BC1074" s="374"/>
    </row>
    <row r="1075" spans="5:55" s="8" customFormat="1" hidden="1" x14ac:dyDescent="0.25">
      <c r="E1075" s="413"/>
      <c r="I1075" s="414"/>
      <c r="J1075" s="414"/>
      <c r="K1075" s="415"/>
      <c r="L1075" s="414"/>
      <c r="M1075" s="415"/>
      <c r="N1075" s="414"/>
      <c r="AZ1075" s="374"/>
      <c r="BA1075" s="374"/>
      <c r="BB1075" s="374"/>
      <c r="BC1075" s="374"/>
    </row>
    <row r="1076" spans="5:55" s="8" customFormat="1" hidden="1" x14ac:dyDescent="0.25">
      <c r="E1076" s="413"/>
      <c r="I1076" s="414"/>
      <c r="J1076" s="414"/>
      <c r="K1076" s="415"/>
      <c r="L1076" s="414"/>
      <c r="M1076" s="415"/>
      <c r="N1076" s="414"/>
      <c r="AZ1076" s="374"/>
      <c r="BA1076" s="374"/>
      <c r="BB1076" s="374"/>
      <c r="BC1076" s="374"/>
    </row>
    <row r="1077" spans="5:55" s="8" customFormat="1" hidden="1" x14ac:dyDescent="0.25">
      <c r="E1077" s="413"/>
      <c r="I1077" s="414"/>
      <c r="J1077" s="414"/>
      <c r="K1077" s="415"/>
      <c r="L1077" s="414"/>
      <c r="M1077" s="415"/>
      <c r="N1077" s="414"/>
      <c r="AZ1077" s="374"/>
      <c r="BA1077" s="374"/>
      <c r="BB1077" s="374"/>
      <c r="BC1077" s="374"/>
    </row>
    <row r="1078" spans="5:55" s="8" customFormat="1" hidden="1" x14ac:dyDescent="0.25">
      <c r="E1078" s="413"/>
      <c r="I1078" s="414"/>
      <c r="J1078" s="414"/>
      <c r="K1078" s="415"/>
      <c r="L1078" s="414"/>
      <c r="M1078" s="415"/>
      <c r="N1078" s="414"/>
      <c r="AZ1078" s="374"/>
      <c r="BA1078" s="374"/>
      <c r="BB1078" s="374"/>
      <c r="BC1078" s="374"/>
    </row>
    <row r="1079" spans="5:55" s="8" customFormat="1" hidden="1" x14ac:dyDescent="0.25">
      <c r="E1079" s="413"/>
      <c r="I1079" s="414"/>
      <c r="J1079" s="414"/>
      <c r="K1079" s="415"/>
      <c r="L1079" s="414"/>
      <c r="M1079" s="415"/>
      <c r="N1079" s="414"/>
      <c r="AZ1079" s="374"/>
      <c r="BA1079" s="374"/>
      <c r="BB1079" s="374"/>
      <c r="BC1079" s="374"/>
    </row>
    <row r="1080" spans="5:55" s="8" customFormat="1" hidden="1" x14ac:dyDescent="0.25">
      <c r="E1080" s="413"/>
      <c r="I1080" s="414"/>
      <c r="J1080" s="414"/>
      <c r="K1080" s="415"/>
      <c r="L1080" s="414"/>
      <c r="M1080" s="415"/>
      <c r="N1080" s="414"/>
      <c r="AZ1080" s="374"/>
      <c r="BA1080" s="374"/>
      <c r="BB1080" s="374"/>
      <c r="BC1080" s="374"/>
    </row>
    <row r="1081" spans="5:55" s="8" customFormat="1" hidden="1" x14ac:dyDescent="0.25">
      <c r="E1081" s="413"/>
      <c r="I1081" s="414"/>
      <c r="J1081" s="414"/>
      <c r="K1081" s="415"/>
      <c r="L1081" s="414"/>
      <c r="M1081" s="415"/>
      <c r="N1081" s="414"/>
      <c r="AZ1081" s="374"/>
      <c r="BA1081" s="374"/>
      <c r="BB1081" s="374"/>
      <c r="BC1081" s="374"/>
    </row>
    <row r="1082" spans="5:55" s="8" customFormat="1" hidden="1" x14ac:dyDescent="0.25">
      <c r="E1082" s="413"/>
      <c r="I1082" s="414"/>
      <c r="J1082" s="414"/>
      <c r="K1082" s="415"/>
      <c r="L1082" s="414"/>
      <c r="M1082" s="415"/>
      <c r="N1082" s="414"/>
      <c r="AZ1082" s="374"/>
      <c r="BA1082" s="374"/>
      <c r="BB1082" s="374"/>
      <c r="BC1082" s="374"/>
    </row>
    <row r="1083" spans="5:55" s="8" customFormat="1" hidden="1" x14ac:dyDescent="0.25">
      <c r="E1083" s="413"/>
      <c r="I1083" s="414"/>
      <c r="J1083" s="414"/>
      <c r="K1083" s="415"/>
      <c r="L1083" s="414"/>
      <c r="M1083" s="415"/>
      <c r="N1083" s="414"/>
      <c r="AZ1083" s="374"/>
      <c r="BA1083" s="374"/>
      <c r="BB1083" s="374"/>
      <c r="BC1083" s="374"/>
    </row>
    <row r="1084" spans="5:55" s="8" customFormat="1" hidden="1" x14ac:dyDescent="0.25">
      <c r="E1084" s="413"/>
      <c r="I1084" s="414"/>
      <c r="J1084" s="414"/>
      <c r="K1084" s="415"/>
      <c r="L1084" s="414"/>
      <c r="M1084" s="415"/>
      <c r="N1084" s="414"/>
      <c r="AZ1084" s="374"/>
      <c r="BA1084" s="374"/>
      <c r="BB1084" s="374"/>
      <c r="BC1084" s="374"/>
    </row>
    <row r="1085" spans="5:55" s="8" customFormat="1" hidden="1" x14ac:dyDescent="0.25">
      <c r="E1085" s="413"/>
      <c r="I1085" s="414"/>
      <c r="J1085" s="414"/>
      <c r="K1085" s="415"/>
      <c r="L1085" s="414"/>
      <c r="M1085" s="415"/>
      <c r="N1085" s="414"/>
      <c r="AZ1085" s="374"/>
      <c r="BA1085" s="374"/>
      <c r="BB1085" s="374"/>
      <c r="BC1085" s="374"/>
    </row>
    <row r="1086" spans="5:55" s="8" customFormat="1" hidden="1" x14ac:dyDescent="0.25">
      <c r="E1086" s="413"/>
      <c r="I1086" s="414"/>
      <c r="J1086" s="414"/>
      <c r="K1086" s="415"/>
      <c r="L1086" s="414"/>
      <c r="M1086" s="415"/>
      <c r="N1086" s="414"/>
      <c r="AZ1086" s="374"/>
      <c r="BA1086" s="374"/>
      <c r="BB1086" s="374"/>
      <c r="BC1086" s="374"/>
    </row>
    <row r="1087" spans="5:55" s="8" customFormat="1" hidden="1" x14ac:dyDescent="0.25">
      <c r="E1087" s="413"/>
      <c r="I1087" s="414"/>
      <c r="J1087" s="414"/>
      <c r="K1087" s="415"/>
      <c r="L1087" s="414"/>
      <c r="M1087" s="415"/>
      <c r="N1087" s="414"/>
      <c r="AZ1087" s="374"/>
      <c r="BA1087" s="374"/>
      <c r="BB1087" s="374"/>
      <c r="BC1087" s="374"/>
    </row>
    <row r="1088" spans="5:55" s="8" customFormat="1" hidden="1" x14ac:dyDescent="0.25">
      <c r="E1088" s="413"/>
      <c r="I1088" s="414"/>
      <c r="J1088" s="414"/>
      <c r="K1088" s="415"/>
      <c r="L1088" s="414"/>
      <c r="M1088" s="415"/>
      <c r="N1088" s="414"/>
      <c r="AZ1088" s="374"/>
      <c r="BA1088" s="374"/>
      <c r="BB1088" s="374"/>
      <c r="BC1088" s="374"/>
    </row>
    <row r="1089" spans="5:55" s="8" customFormat="1" hidden="1" x14ac:dyDescent="0.25">
      <c r="E1089" s="413"/>
      <c r="I1089" s="414"/>
      <c r="J1089" s="414"/>
      <c r="K1089" s="415"/>
      <c r="L1089" s="414"/>
      <c r="M1089" s="415"/>
      <c r="N1089" s="414"/>
      <c r="AZ1089" s="374"/>
      <c r="BA1089" s="374"/>
      <c r="BB1089" s="374"/>
      <c r="BC1089" s="374"/>
    </row>
    <row r="1090" spans="5:55" s="8" customFormat="1" hidden="1" x14ac:dyDescent="0.25">
      <c r="E1090" s="413"/>
      <c r="I1090" s="414"/>
      <c r="J1090" s="414"/>
      <c r="K1090" s="415"/>
      <c r="L1090" s="414"/>
      <c r="M1090" s="415"/>
      <c r="N1090" s="414"/>
      <c r="AZ1090" s="374"/>
      <c r="BA1090" s="374"/>
      <c r="BB1090" s="374"/>
      <c r="BC1090" s="374"/>
    </row>
    <row r="1091" spans="5:55" s="8" customFormat="1" hidden="1" x14ac:dyDescent="0.25">
      <c r="E1091" s="413"/>
      <c r="I1091" s="414"/>
      <c r="J1091" s="414"/>
      <c r="K1091" s="415"/>
      <c r="L1091" s="414"/>
      <c r="M1091" s="415"/>
      <c r="N1091" s="414"/>
      <c r="AZ1091" s="374"/>
      <c r="BA1091" s="374"/>
      <c r="BB1091" s="374"/>
      <c r="BC1091" s="374"/>
    </row>
    <row r="1092" spans="5:55" s="8" customFormat="1" hidden="1" x14ac:dyDescent="0.25">
      <c r="E1092" s="413"/>
      <c r="I1092" s="414"/>
      <c r="J1092" s="414"/>
      <c r="K1092" s="415"/>
      <c r="L1092" s="414"/>
      <c r="M1092" s="415"/>
      <c r="N1092" s="414"/>
      <c r="AZ1092" s="374"/>
      <c r="BA1092" s="374"/>
      <c r="BB1092" s="374"/>
      <c r="BC1092" s="374"/>
    </row>
    <row r="1093" spans="5:55" s="8" customFormat="1" hidden="1" x14ac:dyDescent="0.25">
      <c r="E1093" s="413"/>
      <c r="I1093" s="414"/>
      <c r="J1093" s="414"/>
      <c r="K1093" s="415"/>
      <c r="L1093" s="414"/>
      <c r="M1093" s="415"/>
      <c r="N1093" s="414"/>
      <c r="AZ1093" s="374"/>
      <c r="BA1093" s="374"/>
      <c r="BB1093" s="374"/>
      <c r="BC1093" s="374"/>
    </row>
    <row r="1094" spans="5:55" s="8" customFormat="1" hidden="1" x14ac:dyDescent="0.25">
      <c r="E1094" s="413"/>
      <c r="I1094" s="414"/>
      <c r="J1094" s="414"/>
      <c r="K1094" s="415"/>
      <c r="L1094" s="414"/>
      <c r="M1094" s="415"/>
      <c r="N1094" s="414"/>
      <c r="AZ1094" s="374"/>
      <c r="BA1094" s="374"/>
      <c r="BB1094" s="374"/>
      <c r="BC1094" s="374"/>
    </row>
    <row r="1095" spans="5:55" s="8" customFormat="1" hidden="1" x14ac:dyDescent="0.25">
      <c r="E1095" s="413"/>
      <c r="I1095" s="414"/>
      <c r="J1095" s="414"/>
      <c r="K1095" s="415"/>
      <c r="L1095" s="414"/>
      <c r="M1095" s="415"/>
      <c r="N1095" s="414"/>
      <c r="AZ1095" s="374"/>
      <c r="BA1095" s="374"/>
      <c r="BB1095" s="374"/>
      <c r="BC1095" s="374"/>
    </row>
    <row r="1096" spans="5:55" s="8" customFormat="1" hidden="1" x14ac:dyDescent="0.25">
      <c r="E1096" s="413"/>
      <c r="I1096" s="414"/>
      <c r="J1096" s="414"/>
      <c r="K1096" s="415"/>
      <c r="L1096" s="414"/>
      <c r="M1096" s="415"/>
      <c r="N1096" s="414"/>
      <c r="AZ1096" s="374"/>
      <c r="BA1096" s="374"/>
      <c r="BB1096" s="374"/>
      <c r="BC1096" s="374"/>
    </row>
    <row r="1097" spans="5:55" s="8" customFormat="1" hidden="1" x14ac:dyDescent="0.25">
      <c r="E1097" s="413"/>
      <c r="I1097" s="414"/>
      <c r="J1097" s="414"/>
      <c r="K1097" s="415"/>
      <c r="L1097" s="414"/>
      <c r="M1097" s="415"/>
      <c r="N1097" s="414"/>
      <c r="AZ1097" s="374"/>
      <c r="BA1097" s="374"/>
      <c r="BB1097" s="374"/>
      <c r="BC1097" s="374"/>
    </row>
    <row r="1098" spans="5:55" s="8" customFormat="1" hidden="1" x14ac:dyDescent="0.25">
      <c r="E1098" s="413"/>
      <c r="I1098" s="414"/>
      <c r="J1098" s="414"/>
      <c r="K1098" s="415"/>
      <c r="L1098" s="414"/>
      <c r="M1098" s="415"/>
      <c r="N1098" s="414"/>
      <c r="AZ1098" s="374"/>
      <c r="BA1098" s="374"/>
      <c r="BB1098" s="374"/>
      <c r="BC1098" s="374"/>
    </row>
    <row r="1099" spans="5:55" s="8" customFormat="1" hidden="1" x14ac:dyDescent="0.25">
      <c r="E1099" s="413"/>
      <c r="I1099" s="414"/>
      <c r="J1099" s="414"/>
      <c r="K1099" s="415"/>
      <c r="L1099" s="414"/>
      <c r="M1099" s="415"/>
      <c r="N1099" s="414"/>
      <c r="AZ1099" s="374"/>
      <c r="BA1099" s="374"/>
      <c r="BB1099" s="374"/>
      <c r="BC1099" s="374"/>
    </row>
    <row r="1100" spans="5:55" s="8" customFormat="1" hidden="1" x14ac:dyDescent="0.25">
      <c r="E1100" s="413"/>
      <c r="I1100" s="414"/>
      <c r="J1100" s="414"/>
      <c r="K1100" s="415"/>
      <c r="L1100" s="414"/>
      <c r="M1100" s="415"/>
      <c r="N1100" s="414"/>
      <c r="AZ1100" s="374"/>
      <c r="BA1100" s="374"/>
      <c r="BB1100" s="374"/>
      <c r="BC1100" s="374"/>
    </row>
    <row r="1101" spans="5:55" s="8" customFormat="1" hidden="1" x14ac:dyDescent="0.25">
      <c r="E1101" s="413"/>
      <c r="I1101" s="414"/>
      <c r="J1101" s="414"/>
      <c r="K1101" s="415"/>
      <c r="L1101" s="414"/>
      <c r="M1101" s="415"/>
      <c r="N1101" s="414"/>
      <c r="AZ1101" s="374"/>
      <c r="BA1101" s="374"/>
      <c r="BB1101" s="374"/>
      <c r="BC1101" s="374"/>
    </row>
    <row r="1102" spans="5:55" s="8" customFormat="1" hidden="1" x14ac:dyDescent="0.25">
      <c r="E1102" s="413"/>
      <c r="I1102" s="414"/>
      <c r="J1102" s="414"/>
      <c r="K1102" s="415"/>
      <c r="L1102" s="414"/>
      <c r="M1102" s="415"/>
      <c r="N1102" s="414"/>
      <c r="AZ1102" s="374"/>
      <c r="BA1102" s="374"/>
      <c r="BB1102" s="374"/>
      <c r="BC1102" s="374"/>
    </row>
    <row r="1103" spans="5:55" s="8" customFormat="1" hidden="1" x14ac:dyDescent="0.25">
      <c r="E1103" s="413"/>
      <c r="I1103" s="414"/>
      <c r="J1103" s="414"/>
      <c r="K1103" s="415"/>
      <c r="L1103" s="414"/>
      <c r="M1103" s="415"/>
      <c r="N1103" s="414"/>
      <c r="AZ1103" s="374"/>
      <c r="BA1103" s="374"/>
      <c r="BB1103" s="374"/>
      <c r="BC1103" s="374"/>
    </row>
    <row r="1104" spans="5:55" s="8" customFormat="1" hidden="1" x14ac:dyDescent="0.25">
      <c r="E1104" s="413"/>
      <c r="I1104" s="414"/>
      <c r="J1104" s="414"/>
      <c r="K1104" s="415"/>
      <c r="L1104" s="414"/>
      <c r="M1104" s="415"/>
      <c r="N1104" s="414"/>
      <c r="AZ1104" s="374"/>
      <c r="BA1104" s="374"/>
      <c r="BB1104" s="374"/>
      <c r="BC1104" s="374"/>
    </row>
    <row r="1105" spans="5:55" s="8" customFormat="1" hidden="1" x14ac:dyDescent="0.25">
      <c r="E1105" s="413"/>
      <c r="I1105" s="414"/>
      <c r="J1105" s="414"/>
      <c r="K1105" s="415"/>
      <c r="L1105" s="414"/>
      <c r="M1105" s="415"/>
      <c r="N1105" s="414"/>
      <c r="AZ1105" s="374"/>
      <c r="BA1105" s="374"/>
      <c r="BB1105" s="374"/>
      <c r="BC1105" s="374"/>
    </row>
    <row r="1106" spans="5:55" s="8" customFormat="1" hidden="1" x14ac:dyDescent="0.25">
      <c r="E1106" s="413"/>
      <c r="I1106" s="414"/>
      <c r="J1106" s="414"/>
      <c r="K1106" s="415"/>
      <c r="L1106" s="414"/>
      <c r="M1106" s="415"/>
      <c r="N1106" s="414"/>
      <c r="AZ1106" s="374"/>
      <c r="BA1106" s="374"/>
      <c r="BB1106" s="374"/>
      <c r="BC1106" s="374"/>
    </row>
    <row r="1107" spans="5:55" s="8" customFormat="1" hidden="1" x14ac:dyDescent="0.25">
      <c r="E1107" s="413"/>
      <c r="I1107" s="414"/>
      <c r="J1107" s="414"/>
      <c r="K1107" s="415"/>
      <c r="L1107" s="414"/>
      <c r="M1107" s="415"/>
      <c r="N1107" s="414"/>
      <c r="AZ1107" s="374"/>
      <c r="BA1107" s="374"/>
      <c r="BB1107" s="374"/>
      <c r="BC1107" s="374"/>
    </row>
    <row r="1108" spans="5:55" s="8" customFormat="1" hidden="1" x14ac:dyDescent="0.25">
      <c r="E1108" s="413"/>
      <c r="I1108" s="414"/>
      <c r="J1108" s="414"/>
      <c r="K1108" s="415"/>
      <c r="L1108" s="414"/>
      <c r="M1108" s="415"/>
      <c r="N1108" s="414"/>
      <c r="AZ1108" s="374"/>
      <c r="BA1108" s="374"/>
      <c r="BB1108" s="374"/>
      <c r="BC1108" s="374"/>
    </row>
    <row r="1109" spans="5:55" s="8" customFormat="1" hidden="1" x14ac:dyDescent="0.25">
      <c r="E1109" s="413"/>
      <c r="I1109" s="414"/>
      <c r="J1109" s="414"/>
      <c r="K1109" s="415"/>
      <c r="L1109" s="414"/>
      <c r="M1109" s="415"/>
      <c r="N1109" s="414"/>
      <c r="AZ1109" s="374"/>
      <c r="BA1109" s="374"/>
      <c r="BB1109" s="374"/>
      <c r="BC1109" s="374"/>
    </row>
    <row r="1110" spans="5:55" s="8" customFormat="1" hidden="1" x14ac:dyDescent="0.25">
      <c r="E1110" s="413"/>
      <c r="I1110" s="414"/>
      <c r="J1110" s="414"/>
      <c r="K1110" s="415"/>
      <c r="L1110" s="414"/>
      <c r="M1110" s="415"/>
      <c r="N1110" s="414"/>
      <c r="AZ1110" s="374"/>
      <c r="BA1110" s="374"/>
      <c r="BB1110" s="374"/>
      <c r="BC1110" s="374"/>
    </row>
    <row r="1111" spans="5:55" s="8" customFormat="1" hidden="1" x14ac:dyDescent="0.25">
      <c r="E1111" s="413"/>
      <c r="I1111" s="414"/>
      <c r="J1111" s="414"/>
      <c r="K1111" s="415"/>
      <c r="L1111" s="414"/>
      <c r="M1111" s="415"/>
      <c r="N1111" s="414"/>
      <c r="AZ1111" s="374"/>
      <c r="BA1111" s="374"/>
      <c r="BB1111" s="374"/>
      <c r="BC1111" s="374"/>
    </row>
    <row r="1112" spans="5:55" s="8" customFormat="1" hidden="1" x14ac:dyDescent="0.25">
      <c r="E1112" s="413"/>
      <c r="I1112" s="414"/>
      <c r="J1112" s="414"/>
      <c r="K1112" s="415"/>
      <c r="L1112" s="414"/>
      <c r="M1112" s="415"/>
      <c r="N1112" s="414"/>
      <c r="AZ1112" s="374"/>
      <c r="BA1112" s="374"/>
      <c r="BB1112" s="374"/>
      <c r="BC1112" s="374"/>
    </row>
    <row r="1113" spans="5:55" s="8" customFormat="1" hidden="1" x14ac:dyDescent="0.25">
      <c r="E1113" s="413"/>
      <c r="I1113" s="414"/>
      <c r="J1113" s="414"/>
      <c r="K1113" s="415"/>
      <c r="L1113" s="414"/>
      <c r="M1113" s="415"/>
      <c r="N1113" s="414"/>
      <c r="AZ1113" s="374"/>
      <c r="BA1113" s="374"/>
      <c r="BB1113" s="374"/>
      <c r="BC1113" s="374"/>
    </row>
    <row r="1114" spans="5:55" s="8" customFormat="1" hidden="1" x14ac:dyDescent="0.25">
      <c r="E1114" s="413"/>
      <c r="I1114" s="414"/>
      <c r="J1114" s="414"/>
      <c r="K1114" s="415"/>
      <c r="L1114" s="414"/>
      <c r="M1114" s="415"/>
      <c r="N1114" s="414"/>
      <c r="AZ1114" s="374"/>
      <c r="BA1114" s="374"/>
      <c r="BB1114" s="374"/>
      <c r="BC1114" s="374"/>
    </row>
    <row r="1115" spans="5:55" s="8" customFormat="1" hidden="1" x14ac:dyDescent="0.25">
      <c r="E1115" s="413"/>
      <c r="I1115" s="414"/>
      <c r="J1115" s="414"/>
      <c r="K1115" s="415"/>
      <c r="L1115" s="414"/>
      <c r="M1115" s="415"/>
      <c r="N1115" s="414"/>
      <c r="AZ1115" s="374"/>
      <c r="BA1115" s="374"/>
      <c r="BB1115" s="374"/>
      <c r="BC1115" s="374"/>
    </row>
    <row r="1116" spans="5:55" s="8" customFormat="1" hidden="1" x14ac:dyDescent="0.25">
      <c r="E1116" s="413"/>
      <c r="I1116" s="414"/>
      <c r="J1116" s="414"/>
      <c r="K1116" s="415"/>
      <c r="L1116" s="414"/>
      <c r="M1116" s="415"/>
      <c r="N1116" s="414"/>
      <c r="AZ1116" s="374"/>
      <c r="BA1116" s="374"/>
      <c r="BB1116" s="374"/>
      <c r="BC1116" s="374"/>
    </row>
    <row r="1117" spans="5:55" s="8" customFormat="1" hidden="1" x14ac:dyDescent="0.25">
      <c r="E1117" s="413"/>
      <c r="I1117" s="414"/>
      <c r="J1117" s="414"/>
      <c r="K1117" s="415"/>
      <c r="L1117" s="414"/>
      <c r="M1117" s="415"/>
      <c r="N1117" s="414"/>
      <c r="AZ1117" s="374"/>
      <c r="BA1117" s="374"/>
      <c r="BB1117" s="374"/>
      <c r="BC1117" s="374"/>
    </row>
    <row r="1118" spans="5:55" s="8" customFormat="1" hidden="1" x14ac:dyDescent="0.25">
      <c r="E1118" s="413"/>
      <c r="I1118" s="414"/>
      <c r="J1118" s="414"/>
      <c r="K1118" s="415"/>
      <c r="L1118" s="414"/>
      <c r="M1118" s="415"/>
      <c r="N1118" s="414"/>
      <c r="AZ1118" s="374"/>
      <c r="BA1118" s="374"/>
      <c r="BB1118" s="374"/>
      <c r="BC1118" s="374"/>
    </row>
    <row r="1119" spans="5:55" s="8" customFormat="1" hidden="1" x14ac:dyDescent="0.25">
      <c r="E1119" s="413"/>
      <c r="I1119" s="414"/>
      <c r="J1119" s="414"/>
      <c r="K1119" s="415"/>
      <c r="L1119" s="414"/>
      <c r="M1119" s="415"/>
      <c r="N1119" s="414"/>
      <c r="AZ1119" s="374"/>
      <c r="BA1119" s="374"/>
      <c r="BB1119" s="374"/>
      <c r="BC1119" s="374"/>
    </row>
    <row r="1120" spans="5:55" s="8" customFormat="1" hidden="1" x14ac:dyDescent="0.25">
      <c r="E1120" s="413"/>
      <c r="I1120" s="414"/>
      <c r="J1120" s="414"/>
      <c r="K1120" s="415"/>
      <c r="L1120" s="414"/>
      <c r="M1120" s="415"/>
      <c r="N1120" s="414"/>
      <c r="AZ1120" s="374"/>
      <c r="BA1120" s="374"/>
      <c r="BB1120" s="374"/>
      <c r="BC1120" s="374"/>
    </row>
    <row r="1121" spans="5:55" s="8" customFormat="1" hidden="1" x14ac:dyDescent="0.25">
      <c r="E1121" s="413"/>
      <c r="I1121" s="414"/>
      <c r="J1121" s="414"/>
      <c r="K1121" s="415"/>
      <c r="L1121" s="414"/>
      <c r="M1121" s="415"/>
      <c r="N1121" s="414"/>
      <c r="AZ1121" s="374"/>
      <c r="BA1121" s="374"/>
      <c r="BB1121" s="374"/>
      <c r="BC1121" s="374"/>
    </row>
    <row r="1122" spans="5:55" s="8" customFormat="1" hidden="1" x14ac:dyDescent="0.25">
      <c r="E1122" s="413"/>
      <c r="I1122" s="414"/>
      <c r="J1122" s="414"/>
      <c r="K1122" s="415"/>
      <c r="L1122" s="414"/>
      <c r="M1122" s="415"/>
      <c r="N1122" s="414"/>
      <c r="AZ1122" s="374"/>
      <c r="BA1122" s="374"/>
      <c r="BB1122" s="374"/>
      <c r="BC1122" s="374"/>
    </row>
    <row r="1123" spans="5:55" s="8" customFormat="1" hidden="1" x14ac:dyDescent="0.25">
      <c r="E1123" s="413"/>
      <c r="I1123" s="414"/>
      <c r="J1123" s="414"/>
      <c r="K1123" s="415"/>
      <c r="L1123" s="414"/>
      <c r="M1123" s="415"/>
      <c r="N1123" s="414"/>
      <c r="AZ1123" s="374"/>
      <c r="BA1123" s="374"/>
      <c r="BB1123" s="374"/>
      <c r="BC1123" s="374"/>
    </row>
    <row r="1124" spans="5:55" s="8" customFormat="1" hidden="1" x14ac:dyDescent="0.25">
      <c r="E1124" s="413"/>
      <c r="I1124" s="414"/>
      <c r="J1124" s="414"/>
      <c r="K1124" s="415"/>
      <c r="L1124" s="414"/>
      <c r="M1124" s="415"/>
      <c r="N1124" s="414"/>
      <c r="AZ1124" s="374"/>
      <c r="BA1124" s="374"/>
      <c r="BB1124" s="374"/>
      <c r="BC1124" s="374"/>
    </row>
    <row r="1125" spans="5:55" s="8" customFormat="1" hidden="1" x14ac:dyDescent="0.25">
      <c r="E1125" s="413"/>
      <c r="I1125" s="414"/>
      <c r="J1125" s="414"/>
      <c r="K1125" s="415"/>
      <c r="L1125" s="414"/>
      <c r="M1125" s="415"/>
      <c r="N1125" s="414"/>
      <c r="AZ1125" s="374"/>
      <c r="BA1125" s="374"/>
      <c r="BB1125" s="374"/>
      <c r="BC1125" s="374"/>
    </row>
    <row r="1126" spans="5:55" s="8" customFormat="1" hidden="1" x14ac:dyDescent="0.25">
      <c r="E1126" s="413"/>
      <c r="I1126" s="414"/>
      <c r="J1126" s="414"/>
      <c r="K1126" s="415"/>
      <c r="L1126" s="414"/>
      <c r="M1126" s="415"/>
      <c r="N1126" s="414"/>
      <c r="AZ1126" s="374"/>
      <c r="BA1126" s="374"/>
      <c r="BB1126" s="374"/>
      <c r="BC1126" s="374"/>
    </row>
    <row r="1127" spans="5:55" s="8" customFormat="1" hidden="1" x14ac:dyDescent="0.25">
      <c r="E1127" s="413"/>
      <c r="I1127" s="414"/>
      <c r="J1127" s="414"/>
      <c r="K1127" s="415"/>
      <c r="L1127" s="414"/>
      <c r="M1127" s="415"/>
      <c r="N1127" s="414"/>
      <c r="AZ1127" s="374"/>
      <c r="BA1127" s="374"/>
      <c r="BB1127" s="374"/>
      <c r="BC1127" s="374"/>
    </row>
    <row r="1128" spans="5:55" s="8" customFormat="1" hidden="1" x14ac:dyDescent="0.25">
      <c r="E1128" s="413"/>
      <c r="I1128" s="414"/>
      <c r="J1128" s="414"/>
      <c r="K1128" s="415"/>
      <c r="L1128" s="414"/>
      <c r="M1128" s="415"/>
      <c r="N1128" s="414"/>
      <c r="AZ1128" s="374"/>
      <c r="BA1128" s="374"/>
      <c r="BB1128" s="374"/>
      <c r="BC1128" s="374"/>
    </row>
    <row r="1129" spans="5:55" s="8" customFormat="1" hidden="1" x14ac:dyDescent="0.25">
      <c r="E1129" s="413"/>
      <c r="I1129" s="414"/>
      <c r="J1129" s="414"/>
      <c r="K1129" s="415"/>
      <c r="L1129" s="414"/>
      <c r="M1129" s="415"/>
      <c r="N1129" s="414"/>
      <c r="AZ1129" s="374"/>
      <c r="BA1129" s="374"/>
      <c r="BB1129" s="374"/>
      <c r="BC1129" s="374"/>
    </row>
    <row r="1130" spans="5:55" s="8" customFormat="1" hidden="1" x14ac:dyDescent="0.25">
      <c r="E1130" s="413"/>
      <c r="I1130" s="414"/>
      <c r="J1130" s="414"/>
      <c r="K1130" s="415"/>
      <c r="L1130" s="414"/>
      <c r="M1130" s="415"/>
      <c r="N1130" s="414"/>
      <c r="AZ1130" s="374"/>
      <c r="BA1130" s="374"/>
      <c r="BB1130" s="374"/>
      <c r="BC1130" s="374"/>
    </row>
    <row r="1131" spans="5:55" s="8" customFormat="1" hidden="1" x14ac:dyDescent="0.25">
      <c r="E1131" s="413"/>
      <c r="I1131" s="414"/>
      <c r="J1131" s="414"/>
      <c r="K1131" s="415"/>
      <c r="L1131" s="414"/>
      <c r="M1131" s="415"/>
      <c r="N1131" s="414"/>
      <c r="AZ1131" s="374"/>
      <c r="BA1131" s="374"/>
      <c r="BB1131" s="374"/>
      <c r="BC1131" s="374"/>
    </row>
    <row r="1132" spans="5:55" s="8" customFormat="1" hidden="1" x14ac:dyDescent="0.25">
      <c r="E1132" s="413"/>
      <c r="I1132" s="414"/>
      <c r="J1132" s="414"/>
      <c r="K1132" s="415"/>
      <c r="L1132" s="414"/>
      <c r="M1132" s="415"/>
      <c r="N1132" s="414"/>
      <c r="AZ1132" s="374"/>
      <c r="BA1132" s="374"/>
      <c r="BB1132" s="374"/>
      <c r="BC1132" s="374"/>
    </row>
    <row r="1133" spans="5:55" s="8" customFormat="1" hidden="1" x14ac:dyDescent="0.25">
      <c r="E1133" s="413"/>
      <c r="I1133" s="414"/>
      <c r="J1133" s="414"/>
      <c r="K1133" s="415"/>
      <c r="L1133" s="414"/>
      <c r="M1133" s="415"/>
      <c r="N1133" s="414"/>
      <c r="AZ1133" s="374"/>
      <c r="BA1133" s="374"/>
      <c r="BB1133" s="374"/>
      <c r="BC1133" s="374"/>
    </row>
    <row r="1134" spans="5:55" s="8" customFormat="1" hidden="1" x14ac:dyDescent="0.25">
      <c r="E1134" s="413"/>
      <c r="I1134" s="414"/>
      <c r="J1134" s="414"/>
      <c r="K1134" s="415"/>
      <c r="L1134" s="414"/>
      <c r="M1134" s="415"/>
      <c r="N1134" s="414"/>
      <c r="AZ1134" s="374"/>
      <c r="BA1134" s="374"/>
      <c r="BB1134" s="374"/>
      <c r="BC1134" s="374"/>
    </row>
    <row r="1135" spans="5:55" s="8" customFormat="1" hidden="1" x14ac:dyDescent="0.25">
      <c r="E1135" s="413"/>
      <c r="I1135" s="414"/>
      <c r="J1135" s="414"/>
      <c r="K1135" s="415"/>
      <c r="L1135" s="414"/>
      <c r="M1135" s="415"/>
      <c r="N1135" s="414"/>
      <c r="AZ1135" s="374"/>
      <c r="BA1135" s="374"/>
      <c r="BB1135" s="374"/>
      <c r="BC1135" s="374"/>
    </row>
    <row r="1136" spans="5:55" s="8" customFormat="1" hidden="1" x14ac:dyDescent="0.25">
      <c r="E1136" s="413"/>
      <c r="I1136" s="414"/>
      <c r="J1136" s="414"/>
      <c r="K1136" s="415"/>
      <c r="L1136" s="414"/>
      <c r="M1136" s="415"/>
      <c r="N1136" s="414"/>
      <c r="AZ1136" s="374"/>
      <c r="BA1136" s="374"/>
      <c r="BB1136" s="374"/>
      <c r="BC1136" s="374"/>
    </row>
    <row r="1137" spans="5:55" s="8" customFormat="1" hidden="1" x14ac:dyDescent="0.25">
      <c r="E1137" s="413"/>
      <c r="I1137" s="414"/>
      <c r="J1137" s="414"/>
      <c r="K1137" s="415"/>
      <c r="L1137" s="414"/>
      <c r="M1137" s="415"/>
      <c r="N1137" s="414"/>
      <c r="AZ1137" s="374"/>
      <c r="BA1137" s="374"/>
      <c r="BB1137" s="374"/>
      <c r="BC1137" s="374"/>
    </row>
    <row r="1138" spans="5:55" s="8" customFormat="1" hidden="1" x14ac:dyDescent="0.25">
      <c r="E1138" s="413"/>
      <c r="I1138" s="414"/>
      <c r="J1138" s="414"/>
      <c r="K1138" s="415"/>
      <c r="L1138" s="414"/>
      <c r="M1138" s="415"/>
      <c r="N1138" s="414"/>
      <c r="AZ1138" s="374"/>
      <c r="BA1138" s="374"/>
      <c r="BB1138" s="374"/>
      <c r="BC1138" s="374"/>
    </row>
    <row r="1139" spans="5:55" s="8" customFormat="1" hidden="1" x14ac:dyDescent="0.25">
      <c r="E1139" s="413"/>
      <c r="I1139" s="414"/>
      <c r="J1139" s="414"/>
      <c r="K1139" s="415"/>
      <c r="L1139" s="414"/>
      <c r="M1139" s="415"/>
      <c r="N1139" s="414"/>
      <c r="AZ1139" s="374"/>
      <c r="BA1139" s="374"/>
      <c r="BB1139" s="374"/>
      <c r="BC1139" s="374"/>
    </row>
    <row r="1140" spans="5:55" s="8" customFormat="1" hidden="1" x14ac:dyDescent="0.25">
      <c r="E1140" s="413"/>
      <c r="I1140" s="414"/>
      <c r="J1140" s="414"/>
      <c r="K1140" s="415"/>
      <c r="L1140" s="414"/>
      <c r="M1140" s="415"/>
      <c r="N1140" s="414"/>
      <c r="AZ1140" s="374"/>
      <c r="BA1140" s="374"/>
      <c r="BB1140" s="374"/>
      <c r="BC1140" s="374"/>
    </row>
    <row r="1141" spans="5:55" s="8" customFormat="1" hidden="1" x14ac:dyDescent="0.25">
      <c r="E1141" s="413"/>
      <c r="I1141" s="414"/>
      <c r="J1141" s="414"/>
      <c r="K1141" s="415"/>
      <c r="L1141" s="414"/>
      <c r="M1141" s="415"/>
      <c r="N1141" s="414"/>
      <c r="AZ1141" s="374"/>
      <c r="BA1141" s="374"/>
      <c r="BB1141" s="374"/>
      <c r="BC1141" s="374"/>
    </row>
    <row r="1142" spans="5:55" s="8" customFormat="1" hidden="1" x14ac:dyDescent="0.25">
      <c r="E1142" s="413"/>
      <c r="I1142" s="414"/>
      <c r="J1142" s="414"/>
      <c r="K1142" s="415"/>
      <c r="L1142" s="414"/>
      <c r="M1142" s="415"/>
      <c r="N1142" s="414"/>
      <c r="AZ1142" s="374"/>
      <c r="BA1142" s="374"/>
      <c r="BB1142" s="374"/>
      <c r="BC1142" s="374"/>
    </row>
    <row r="1143" spans="5:55" s="8" customFormat="1" hidden="1" x14ac:dyDescent="0.25">
      <c r="E1143" s="413"/>
      <c r="I1143" s="414"/>
      <c r="J1143" s="414"/>
      <c r="K1143" s="415"/>
      <c r="L1143" s="414"/>
      <c r="M1143" s="415"/>
      <c r="N1143" s="414"/>
      <c r="AZ1143" s="374"/>
      <c r="BA1143" s="374"/>
      <c r="BB1143" s="374"/>
      <c r="BC1143" s="374"/>
    </row>
    <row r="1144" spans="5:55" s="8" customFormat="1" hidden="1" x14ac:dyDescent="0.25">
      <c r="E1144" s="413"/>
      <c r="I1144" s="414"/>
      <c r="J1144" s="414"/>
      <c r="K1144" s="415"/>
      <c r="L1144" s="414"/>
      <c r="M1144" s="415"/>
      <c r="N1144" s="414"/>
      <c r="AZ1144" s="374"/>
      <c r="BA1144" s="374"/>
      <c r="BB1144" s="374"/>
      <c r="BC1144" s="374"/>
    </row>
    <row r="1145" spans="5:55" s="8" customFormat="1" hidden="1" x14ac:dyDescent="0.25">
      <c r="E1145" s="413"/>
      <c r="I1145" s="414"/>
      <c r="J1145" s="414"/>
      <c r="K1145" s="415"/>
      <c r="L1145" s="414"/>
      <c r="M1145" s="415"/>
      <c r="N1145" s="414"/>
      <c r="AZ1145" s="374"/>
      <c r="BA1145" s="374"/>
      <c r="BB1145" s="374"/>
      <c r="BC1145" s="374"/>
    </row>
    <row r="1146" spans="5:55" s="8" customFormat="1" hidden="1" x14ac:dyDescent="0.25">
      <c r="E1146" s="413"/>
      <c r="I1146" s="414"/>
      <c r="J1146" s="414"/>
      <c r="K1146" s="415"/>
      <c r="L1146" s="414"/>
      <c r="M1146" s="415"/>
      <c r="N1146" s="414"/>
      <c r="AZ1146" s="374"/>
      <c r="BA1146" s="374"/>
      <c r="BB1146" s="374"/>
      <c r="BC1146" s="374"/>
    </row>
    <row r="1147" spans="5:55" s="8" customFormat="1" hidden="1" x14ac:dyDescent="0.25">
      <c r="E1147" s="413"/>
      <c r="I1147" s="414"/>
      <c r="J1147" s="414"/>
      <c r="K1147" s="415"/>
      <c r="L1147" s="414"/>
      <c r="M1147" s="415"/>
      <c r="N1147" s="414"/>
      <c r="AZ1147" s="374"/>
      <c r="BA1147" s="374"/>
      <c r="BB1147" s="374"/>
      <c r="BC1147" s="374"/>
    </row>
    <row r="1148" spans="5:55" s="8" customFormat="1" hidden="1" x14ac:dyDescent="0.25">
      <c r="E1148" s="413"/>
      <c r="I1148" s="414"/>
      <c r="J1148" s="414"/>
      <c r="K1148" s="415"/>
      <c r="L1148" s="414"/>
      <c r="M1148" s="415"/>
      <c r="N1148" s="414"/>
      <c r="AZ1148" s="374"/>
      <c r="BA1148" s="374"/>
      <c r="BB1148" s="374"/>
      <c r="BC1148" s="374"/>
    </row>
    <row r="1149" spans="5:55" s="8" customFormat="1" hidden="1" x14ac:dyDescent="0.25">
      <c r="E1149" s="413"/>
      <c r="I1149" s="414"/>
      <c r="J1149" s="414"/>
      <c r="K1149" s="415"/>
      <c r="L1149" s="414"/>
      <c r="M1149" s="415"/>
      <c r="N1149" s="414"/>
      <c r="AZ1149" s="374"/>
      <c r="BA1149" s="374"/>
      <c r="BB1149" s="374"/>
      <c r="BC1149" s="374"/>
    </row>
    <row r="1150" spans="5:55" s="8" customFormat="1" hidden="1" x14ac:dyDescent="0.25">
      <c r="E1150" s="413"/>
      <c r="I1150" s="414"/>
      <c r="J1150" s="414"/>
      <c r="K1150" s="415"/>
      <c r="L1150" s="414"/>
      <c r="M1150" s="415"/>
      <c r="N1150" s="414"/>
      <c r="AZ1150" s="374"/>
      <c r="BA1150" s="374"/>
      <c r="BB1150" s="374"/>
      <c r="BC1150" s="374"/>
    </row>
    <row r="1151" spans="5:55" s="8" customFormat="1" hidden="1" x14ac:dyDescent="0.25">
      <c r="E1151" s="413"/>
      <c r="I1151" s="414"/>
      <c r="J1151" s="414"/>
      <c r="K1151" s="415"/>
      <c r="L1151" s="414"/>
      <c r="M1151" s="415"/>
      <c r="N1151" s="414"/>
      <c r="AZ1151" s="374"/>
      <c r="BA1151" s="374"/>
      <c r="BB1151" s="374"/>
      <c r="BC1151" s="374"/>
    </row>
    <row r="1152" spans="5:55" s="8" customFormat="1" hidden="1" x14ac:dyDescent="0.25">
      <c r="E1152" s="413"/>
      <c r="I1152" s="414"/>
      <c r="J1152" s="414"/>
      <c r="K1152" s="415"/>
      <c r="L1152" s="414"/>
      <c r="M1152" s="415"/>
      <c r="N1152" s="414"/>
      <c r="AZ1152" s="374"/>
      <c r="BA1152" s="374"/>
      <c r="BB1152" s="374"/>
      <c r="BC1152" s="374"/>
    </row>
    <row r="1153" spans="5:55" s="8" customFormat="1" hidden="1" x14ac:dyDescent="0.25">
      <c r="E1153" s="413"/>
      <c r="I1153" s="414"/>
      <c r="J1153" s="414"/>
      <c r="K1153" s="415"/>
      <c r="L1153" s="414"/>
      <c r="M1153" s="415"/>
      <c r="N1153" s="414"/>
      <c r="AZ1153" s="374"/>
      <c r="BA1153" s="374"/>
      <c r="BB1153" s="374"/>
      <c r="BC1153" s="374"/>
    </row>
    <row r="1154" spans="5:55" s="8" customFormat="1" hidden="1" x14ac:dyDescent="0.25">
      <c r="E1154" s="413"/>
      <c r="I1154" s="414"/>
      <c r="J1154" s="414"/>
      <c r="K1154" s="415"/>
      <c r="L1154" s="414"/>
      <c r="M1154" s="415"/>
      <c r="N1154" s="414"/>
      <c r="AZ1154" s="374"/>
      <c r="BA1154" s="374"/>
      <c r="BB1154" s="374"/>
      <c r="BC1154" s="374"/>
    </row>
    <row r="1155" spans="5:55" s="8" customFormat="1" hidden="1" x14ac:dyDescent="0.25">
      <c r="E1155" s="413"/>
      <c r="I1155" s="414"/>
      <c r="J1155" s="414"/>
      <c r="K1155" s="415"/>
      <c r="L1155" s="414"/>
      <c r="M1155" s="415"/>
      <c r="N1155" s="414"/>
      <c r="AZ1155" s="374"/>
      <c r="BA1155" s="374"/>
      <c r="BB1155" s="374"/>
      <c r="BC1155" s="374"/>
    </row>
    <row r="1156" spans="5:55" s="8" customFormat="1" hidden="1" x14ac:dyDescent="0.25">
      <c r="E1156" s="413"/>
      <c r="I1156" s="414"/>
      <c r="J1156" s="414"/>
      <c r="K1156" s="415"/>
      <c r="L1156" s="414"/>
      <c r="M1156" s="415"/>
      <c r="N1156" s="414"/>
      <c r="AZ1156" s="374"/>
      <c r="BA1156" s="374"/>
      <c r="BB1156" s="374"/>
      <c r="BC1156" s="374"/>
    </row>
    <row r="1157" spans="5:55" s="8" customFormat="1" hidden="1" x14ac:dyDescent="0.25">
      <c r="E1157" s="413"/>
      <c r="I1157" s="414"/>
      <c r="J1157" s="414"/>
      <c r="K1157" s="415"/>
      <c r="L1157" s="414"/>
      <c r="M1157" s="415"/>
      <c r="N1157" s="414"/>
      <c r="AZ1157" s="374"/>
      <c r="BA1157" s="374"/>
      <c r="BB1157" s="374"/>
      <c r="BC1157" s="374"/>
    </row>
    <row r="1158" spans="5:55" s="8" customFormat="1" hidden="1" x14ac:dyDescent="0.25">
      <c r="E1158" s="413"/>
      <c r="I1158" s="414"/>
      <c r="J1158" s="414"/>
      <c r="K1158" s="415"/>
      <c r="L1158" s="414"/>
      <c r="M1158" s="415"/>
      <c r="N1158" s="414"/>
      <c r="AZ1158" s="374"/>
      <c r="BA1158" s="374"/>
      <c r="BB1158" s="374"/>
      <c r="BC1158" s="374"/>
    </row>
    <row r="1159" spans="5:55" s="8" customFormat="1" hidden="1" x14ac:dyDescent="0.25">
      <c r="E1159" s="413"/>
      <c r="I1159" s="414"/>
      <c r="J1159" s="414"/>
      <c r="K1159" s="415"/>
      <c r="L1159" s="414"/>
      <c r="M1159" s="415"/>
      <c r="N1159" s="414"/>
      <c r="AZ1159" s="374"/>
      <c r="BA1159" s="374"/>
      <c r="BB1159" s="374"/>
      <c r="BC1159" s="374"/>
    </row>
    <row r="1160" spans="5:55" s="8" customFormat="1" hidden="1" x14ac:dyDescent="0.25">
      <c r="E1160" s="413"/>
      <c r="I1160" s="414"/>
      <c r="J1160" s="414"/>
      <c r="K1160" s="415"/>
      <c r="L1160" s="414"/>
      <c r="M1160" s="415"/>
      <c r="N1160" s="414"/>
      <c r="AZ1160" s="374"/>
      <c r="BA1160" s="374"/>
      <c r="BB1160" s="374"/>
      <c r="BC1160" s="374"/>
    </row>
    <row r="1161" spans="5:55" s="8" customFormat="1" hidden="1" x14ac:dyDescent="0.25">
      <c r="E1161" s="413"/>
      <c r="I1161" s="414"/>
      <c r="J1161" s="414"/>
      <c r="K1161" s="415"/>
      <c r="L1161" s="414"/>
      <c r="M1161" s="415"/>
      <c r="N1161" s="414"/>
      <c r="AZ1161" s="374"/>
      <c r="BA1161" s="374"/>
      <c r="BB1161" s="374"/>
      <c r="BC1161" s="374"/>
    </row>
  </sheetData>
  <sheetProtection algorithmName="SHA-512" hashValue="K+NQGyT9d9z0GxWaTCVqMGT/XA/1XL3+siUd50qNo6ITD2GMrRJqqLYSr4Yc7Qxgyus+8ohQR9nLx57O7KDKGQ==" saltValue="OTAmMZ8tZpjU56hOUAyDFA==" spinCount="100000" sheet="1" objects="1" scenarios="1"/>
  <mergeCells count="19">
    <mergeCell ref="A5:H5"/>
    <mergeCell ref="I2:I4"/>
    <mergeCell ref="J2:J4"/>
    <mergeCell ref="K2:K4"/>
    <mergeCell ref="L2:L4"/>
    <mergeCell ref="M1:O1"/>
    <mergeCell ref="AA1:AA2"/>
    <mergeCell ref="AC1:AC2"/>
    <mergeCell ref="A2:A4"/>
    <mergeCell ref="B2:B4"/>
    <mergeCell ref="C2:C4"/>
    <mergeCell ref="D2:D3"/>
    <mergeCell ref="E2:E4"/>
    <mergeCell ref="F2:F4"/>
    <mergeCell ref="G2:H2"/>
    <mergeCell ref="O2:O4"/>
    <mergeCell ref="G3:H3"/>
    <mergeCell ref="M2:M4"/>
    <mergeCell ref="N2:N4"/>
  </mergeCells>
  <dataValidations count="4">
    <dataValidation type="list" allowBlank="1" showInputMessage="1" showErrorMessage="1" sqref="C6:C105">
      <formula1>$AF$2:$AF$7</formula1>
    </dataValidation>
    <dataValidation type="date" allowBlank="1" showInputMessage="1" showErrorMessage="1" error="Παράδειγμα: 25/11/2020" sqref="G6:H6">
      <formula1>43101</formula1>
      <formula2>402133</formula2>
    </dataValidation>
    <dataValidation type="date" allowBlank="1" showInputMessage="1" showErrorMessage="1" error="Παράδειγμα: 25/1/2021" sqref="G7:H105">
      <formula1>43101</formula1>
      <formula2>402133</formula2>
    </dataValidation>
    <dataValidation allowBlank="1" showInputMessage="1" showErrorMessage="1" error="Παράδειγμα: 25/11/2020" sqref="I6:J105"/>
  </dataValidations>
  <pageMargins left="0.7" right="0.7" top="0.75" bottom="0.75" header="0.3" footer="0.3"/>
  <pageSetup paperSize="9" scale="33" fitToHeight="0" orientation="portrait" r:id="rId1"/>
  <rowBreaks count="1" manualBreakCount="1">
    <brk id="105" max="16383" man="1"/>
  </rowBreaks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'Φ2. ΜΕΛΗ ΟΜΑΔΑΣ'!$C$4:$C$53</xm:f>
          </x14:formula1>
          <xm:sqref>D6:D105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Z1646"/>
  <sheetViews>
    <sheetView zoomScale="70" zoomScaleNormal="70" zoomScaleSheetLayoutView="10" workbookViewId="0">
      <pane ySplit="4" topLeftCell="A738" activePane="bottomLeft" state="frozen"/>
      <selection pane="bottomLeft" activeCell="H740" sqref="H740"/>
    </sheetView>
  </sheetViews>
  <sheetFormatPr defaultColWidth="9.140625" defaultRowHeight="15" zeroHeight="1" x14ac:dyDescent="0.25"/>
  <cols>
    <col min="1" max="1" width="6.42578125" style="201" customWidth="1"/>
    <col min="2" max="2" width="36" style="201" customWidth="1"/>
    <col min="3" max="3" width="49" style="203" customWidth="1"/>
    <col min="4" max="4" width="21.42578125" style="269" customWidth="1"/>
    <col min="5" max="5" width="14" style="270" customWidth="1"/>
    <col min="6" max="6" width="19.85546875" style="270" customWidth="1"/>
    <col min="7" max="7" width="12.7109375" style="207" customWidth="1"/>
    <col min="8" max="8" width="21.85546875" style="201" customWidth="1"/>
    <col min="9" max="10" width="15.28515625" style="201" customWidth="1"/>
    <col min="11" max="11" width="39.7109375" style="207" customWidth="1"/>
    <col min="12" max="12" width="39" style="201" customWidth="1"/>
    <col min="13" max="13" width="15.7109375" style="208" customWidth="1"/>
    <col min="14" max="14" width="17.28515625" style="208" customWidth="1"/>
    <col min="15" max="15" width="26.85546875" style="208" customWidth="1"/>
    <col min="16" max="16" width="18.140625" style="207" customWidth="1"/>
    <col min="17" max="17" width="30.42578125" style="207" customWidth="1"/>
    <col min="18" max="18" width="15" style="201" customWidth="1"/>
    <col min="19" max="20" width="20" style="201" customWidth="1"/>
    <col min="21" max="21" width="20" style="207" customWidth="1"/>
    <col min="22" max="22" width="20" style="201" customWidth="1"/>
    <col min="23" max="23" width="17.28515625" style="201" customWidth="1"/>
    <col min="24" max="24" width="21.5703125" style="208" customWidth="1"/>
    <col min="25" max="25" width="23" style="208" customWidth="1"/>
    <col min="26" max="26" width="20.140625" style="271" customWidth="1"/>
    <col min="27" max="27" width="46.7109375" style="201" customWidth="1"/>
    <col min="28" max="28" width="25.140625" style="209" customWidth="1"/>
    <col min="29" max="29" width="28" style="208" customWidth="1"/>
    <col min="30" max="30" width="23.28515625" style="209" customWidth="1"/>
    <col min="31" max="31" width="51.140625" style="201" customWidth="1"/>
    <col min="32" max="49" width="9.140625" style="200"/>
    <col min="50" max="51" width="9.140625" style="200" hidden="1" customWidth="1"/>
    <col min="52" max="52" width="48.5703125" style="200" hidden="1" customWidth="1"/>
    <col min="53" max="53" width="9.140625" style="200" hidden="1" customWidth="1"/>
    <col min="54" max="54" width="19" style="200" hidden="1" customWidth="1"/>
    <col min="55" max="55" width="67.7109375" style="200" hidden="1" customWidth="1"/>
    <col min="56" max="57" width="9.140625" style="200" hidden="1" customWidth="1"/>
    <col min="58" max="61" width="9.140625" style="200" customWidth="1"/>
    <col min="62" max="182" width="9.140625" style="200"/>
    <col min="183" max="16384" width="9.140625" style="201"/>
  </cols>
  <sheetData>
    <row r="1" spans="1:182" s="200" customFormat="1" ht="18" thickBot="1" x14ac:dyDescent="0.3">
      <c r="A1" s="210"/>
      <c r="C1" s="211"/>
      <c r="D1" s="212"/>
      <c r="E1" s="213"/>
      <c r="F1" s="213"/>
      <c r="G1" s="204"/>
      <c r="K1" s="204"/>
      <c r="M1" s="205"/>
      <c r="N1" s="205"/>
      <c r="O1" s="205"/>
      <c r="P1" s="204"/>
      <c r="Q1" s="204"/>
      <c r="U1" s="204"/>
      <c r="X1" s="205"/>
      <c r="Y1" s="205"/>
      <c r="Z1" s="214"/>
      <c r="AB1" s="206"/>
      <c r="AC1" s="205"/>
      <c r="AD1" s="206"/>
      <c r="BG1" s="215"/>
    </row>
    <row r="2" spans="1:182" ht="25.5" customHeight="1" thickTop="1" x14ac:dyDescent="0.25">
      <c r="A2" s="530" t="s">
        <v>43</v>
      </c>
      <c r="B2" s="533" t="s">
        <v>202</v>
      </c>
      <c r="C2" s="533" t="s">
        <v>79</v>
      </c>
      <c r="D2" s="537" t="s">
        <v>13</v>
      </c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8" t="s">
        <v>14</v>
      </c>
      <c r="Q2" s="538"/>
      <c r="R2" s="538"/>
      <c r="S2" s="538"/>
      <c r="T2" s="538"/>
      <c r="U2" s="538"/>
      <c r="V2" s="538"/>
      <c r="W2" s="538"/>
      <c r="X2" s="216" t="s">
        <v>17</v>
      </c>
      <c r="Y2" s="216"/>
      <c r="Z2" s="216"/>
      <c r="AA2" s="217"/>
      <c r="AB2" s="218"/>
      <c r="AC2" s="543" t="s">
        <v>16</v>
      </c>
      <c r="AD2" s="543"/>
      <c r="AE2" s="544"/>
      <c r="AZ2" s="219" t="s">
        <v>102</v>
      </c>
      <c r="BA2" s="220" t="s">
        <v>81</v>
      </c>
      <c r="BB2" s="220" t="s">
        <v>82</v>
      </c>
      <c r="BC2" s="221" t="s">
        <v>134</v>
      </c>
      <c r="BG2" s="215"/>
    </row>
    <row r="3" spans="1:182" ht="27.75" customHeight="1" x14ac:dyDescent="0.25">
      <c r="A3" s="531"/>
      <c r="B3" s="534"/>
      <c r="C3" s="536"/>
      <c r="D3" s="545" t="s">
        <v>125</v>
      </c>
      <c r="E3" s="545" t="s">
        <v>42</v>
      </c>
      <c r="F3" s="545" t="s">
        <v>10</v>
      </c>
      <c r="G3" s="539" t="s">
        <v>11</v>
      </c>
      <c r="H3" s="539"/>
      <c r="I3" s="539" t="s">
        <v>205</v>
      </c>
      <c r="J3" s="539"/>
      <c r="K3" s="540" t="s">
        <v>121</v>
      </c>
      <c r="L3" s="540"/>
      <c r="M3" s="541" t="s">
        <v>108</v>
      </c>
      <c r="N3" s="541" t="s">
        <v>109</v>
      </c>
      <c r="O3" s="541" t="s">
        <v>110</v>
      </c>
      <c r="P3" s="222" t="s">
        <v>127</v>
      </c>
      <c r="Q3" s="524" t="s">
        <v>135</v>
      </c>
      <c r="R3" s="524" t="s">
        <v>123</v>
      </c>
      <c r="S3" s="524" t="s">
        <v>177</v>
      </c>
      <c r="T3" s="524" t="s">
        <v>111</v>
      </c>
      <c r="U3" s="526" t="s">
        <v>124</v>
      </c>
      <c r="V3" s="528" t="s">
        <v>176</v>
      </c>
      <c r="W3" s="528" t="s">
        <v>132</v>
      </c>
      <c r="X3" s="516" t="s">
        <v>112</v>
      </c>
      <c r="Y3" s="516" t="s">
        <v>113</v>
      </c>
      <c r="Z3" s="516" t="s">
        <v>114</v>
      </c>
      <c r="AA3" s="518" t="s">
        <v>115</v>
      </c>
      <c r="AB3" s="520" t="s">
        <v>146</v>
      </c>
      <c r="AC3" s="522" t="s">
        <v>145</v>
      </c>
      <c r="AD3" s="547" t="s">
        <v>144</v>
      </c>
      <c r="AE3" s="549" t="s">
        <v>15</v>
      </c>
      <c r="AF3" s="513"/>
      <c r="AZ3" s="219" t="s">
        <v>95</v>
      </c>
      <c r="BA3" s="220" t="s">
        <v>83</v>
      </c>
      <c r="BB3" s="220" t="s">
        <v>101</v>
      </c>
      <c r="BC3" s="223" t="s">
        <v>118</v>
      </c>
      <c r="BG3" s="215"/>
    </row>
    <row r="4" spans="1:182" ht="85.5" customHeight="1" thickBot="1" x14ac:dyDescent="0.3">
      <c r="A4" s="532"/>
      <c r="B4" s="535"/>
      <c r="C4" s="224" t="s">
        <v>80</v>
      </c>
      <c r="D4" s="546"/>
      <c r="E4" s="546"/>
      <c r="F4" s="546"/>
      <c r="G4" s="225" t="s">
        <v>12</v>
      </c>
      <c r="H4" s="225" t="s">
        <v>174</v>
      </c>
      <c r="I4" s="226" t="s">
        <v>12</v>
      </c>
      <c r="J4" s="226" t="s">
        <v>175</v>
      </c>
      <c r="K4" s="227" t="s">
        <v>94</v>
      </c>
      <c r="L4" s="227" t="s">
        <v>44</v>
      </c>
      <c r="M4" s="542"/>
      <c r="N4" s="542"/>
      <c r="O4" s="542"/>
      <c r="P4" s="228" t="s">
        <v>126</v>
      </c>
      <c r="Q4" s="525"/>
      <c r="R4" s="525"/>
      <c r="S4" s="525"/>
      <c r="T4" s="525"/>
      <c r="U4" s="527"/>
      <c r="V4" s="529"/>
      <c r="W4" s="529"/>
      <c r="X4" s="517"/>
      <c r="Y4" s="517"/>
      <c r="Z4" s="517"/>
      <c r="AA4" s="519"/>
      <c r="AB4" s="521"/>
      <c r="AC4" s="523"/>
      <c r="AD4" s="548"/>
      <c r="AE4" s="550"/>
      <c r="AF4" s="513"/>
      <c r="AZ4" s="219" t="s">
        <v>103</v>
      </c>
      <c r="BA4" s="220" t="s">
        <v>84</v>
      </c>
      <c r="BB4" s="220" t="s">
        <v>90</v>
      </c>
      <c r="BC4" s="223" t="s">
        <v>117</v>
      </c>
      <c r="BG4" s="229"/>
    </row>
    <row r="5" spans="1:182" s="232" customFormat="1" ht="34.15" customHeight="1" thickTop="1" x14ac:dyDescent="0.25">
      <c r="A5" s="514" t="s">
        <v>8</v>
      </c>
      <c r="B5" s="515"/>
      <c r="C5" s="515"/>
      <c r="D5" s="320"/>
      <c r="E5" s="321"/>
      <c r="F5" s="322"/>
      <c r="G5" s="323"/>
      <c r="H5" s="323"/>
      <c r="I5" s="323"/>
      <c r="J5" s="323"/>
      <c r="K5" s="323"/>
      <c r="L5" s="323"/>
      <c r="M5" s="324"/>
      <c r="N5" s="324"/>
      <c r="O5" s="324">
        <f>SUM(O6:O1000)</f>
        <v>0</v>
      </c>
      <c r="P5" s="323"/>
      <c r="Q5" s="323"/>
      <c r="R5" s="323"/>
      <c r="S5" s="323"/>
      <c r="T5" s="323"/>
      <c r="U5" s="325"/>
      <c r="V5" s="323"/>
      <c r="W5" s="326"/>
      <c r="X5" s="327">
        <f>SUM(X6:X1005)</f>
        <v>0</v>
      </c>
      <c r="Y5" s="327">
        <f>SUM(Y6:Y1005)</f>
        <v>0</v>
      </c>
      <c r="Z5" s="327">
        <f t="shared" ref="Z5" si="0">SUM(Z6:Z1005)</f>
        <v>0</v>
      </c>
      <c r="AA5" s="328"/>
      <c r="AB5" s="329"/>
      <c r="AC5" s="327">
        <f>SUM(AC6:AC1005)</f>
        <v>0</v>
      </c>
      <c r="AD5" s="330">
        <f t="shared" ref="AD5" si="1">SUM(AD6:AD1005)</f>
        <v>0</v>
      </c>
      <c r="AE5" s="331" t="e">
        <f>IF(Z5&lt;(0.4*'Φ1. ΓΕΝΙΚΑ ΣΤΟΙΧΕΙΑ ΕΡΓΟΥ'!C22:I22),"Η Ενδιάμεση Έκθεση υποβάλλεται εφόσον έχει υλοποιηθεί κατ’ ελάχιστον το 40% του 
οικονομικού αντικειμένου του έργου","Η Ενδιάμεση Έκθεση να υποβληθεί καθώς έχει υλοποιηθεί κατ’ ελάχιστον το 40% του 
οικονομικού αντικειμένου του έργου")</f>
        <v>#VALUE!</v>
      </c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0"/>
      <c r="AZ5" s="219" t="s">
        <v>104</v>
      </c>
      <c r="BA5" s="230" t="s">
        <v>85</v>
      </c>
      <c r="BB5" s="230" t="s">
        <v>91</v>
      </c>
      <c r="BC5" s="223" t="s">
        <v>119</v>
      </c>
      <c r="BD5" s="202"/>
      <c r="BE5" s="202"/>
      <c r="BF5" s="202"/>
      <c r="BG5" s="231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</row>
    <row r="6" spans="1:182" ht="33" customHeight="1" x14ac:dyDescent="0.25">
      <c r="A6" s="233">
        <v>1</v>
      </c>
      <c r="B6" s="332" t="s">
        <v>178</v>
      </c>
      <c r="C6" s="333"/>
      <c r="D6" s="332"/>
      <c r="E6" s="334"/>
      <c r="F6" s="332"/>
      <c r="G6" s="334"/>
      <c r="H6" s="440">
        <v>45330</v>
      </c>
      <c r="I6" s="334"/>
      <c r="J6" s="440"/>
      <c r="K6" s="335"/>
      <c r="L6" s="336"/>
      <c r="M6" s="337"/>
      <c r="N6" s="337"/>
      <c r="O6" s="343">
        <f>M6+N6</f>
        <v>0</v>
      </c>
      <c r="P6" s="332"/>
      <c r="Q6" s="332"/>
      <c r="R6" s="336"/>
      <c r="S6" s="440"/>
      <c r="T6" s="337"/>
      <c r="U6" s="337"/>
      <c r="V6" s="440"/>
      <c r="W6" s="337"/>
      <c r="X6" s="337"/>
      <c r="Y6" s="337"/>
      <c r="Z6" s="338">
        <f t="shared" ref="Z6:Z69" si="2">SUM(X6:Y6)</f>
        <v>0</v>
      </c>
      <c r="AA6" s="334"/>
      <c r="AB6" s="339"/>
      <c r="AC6" s="340">
        <v>0</v>
      </c>
      <c r="AD6" s="341">
        <v>0</v>
      </c>
      <c r="AE6" s="342"/>
      <c r="AZ6" s="241" t="s">
        <v>105</v>
      </c>
      <c r="BA6" s="220" t="s">
        <v>86</v>
      </c>
      <c r="BB6" s="220" t="s">
        <v>92</v>
      </c>
      <c r="BC6" s="223" t="s">
        <v>116</v>
      </c>
      <c r="BG6" s="215"/>
    </row>
    <row r="7" spans="1:182" ht="31.5" customHeight="1" x14ac:dyDescent="0.25">
      <c r="A7" s="233">
        <f>+A6+1</f>
        <v>2</v>
      </c>
      <c r="B7" s="332"/>
      <c r="C7" s="333"/>
      <c r="D7" s="332"/>
      <c r="E7" s="334"/>
      <c r="F7" s="332"/>
      <c r="G7" s="334"/>
      <c r="H7" s="440">
        <v>45330</v>
      </c>
      <c r="I7" s="334"/>
      <c r="J7" s="440"/>
      <c r="K7" s="332"/>
      <c r="L7" s="334"/>
      <c r="M7" s="337"/>
      <c r="N7" s="337"/>
      <c r="O7" s="343">
        <f t="shared" ref="O7:O70" si="3">M7+N7</f>
        <v>0</v>
      </c>
      <c r="P7" s="332"/>
      <c r="Q7" s="332"/>
      <c r="R7" s="336"/>
      <c r="S7" s="440"/>
      <c r="T7" s="337"/>
      <c r="U7" s="337"/>
      <c r="V7" s="440"/>
      <c r="W7" s="337"/>
      <c r="X7" s="337"/>
      <c r="Y7" s="337"/>
      <c r="Z7" s="338">
        <f t="shared" si="2"/>
        <v>0</v>
      </c>
      <c r="AA7" s="334"/>
      <c r="AB7" s="339"/>
      <c r="AC7" s="340">
        <v>0</v>
      </c>
      <c r="AD7" s="341">
        <v>0</v>
      </c>
      <c r="AE7" s="342"/>
      <c r="AZ7" s="219" t="s">
        <v>106</v>
      </c>
      <c r="BA7" s="220" t="s">
        <v>87</v>
      </c>
      <c r="BB7" s="220" t="s">
        <v>93</v>
      </c>
      <c r="BC7" s="223" t="s">
        <v>120</v>
      </c>
      <c r="BG7" s="215"/>
    </row>
    <row r="8" spans="1:182" ht="31.5" customHeight="1" x14ac:dyDescent="0.25">
      <c r="A8" s="233">
        <f t="shared" ref="A8:A71" si="4">+A7+1</f>
        <v>3</v>
      </c>
      <c r="B8" s="332"/>
      <c r="C8" s="333"/>
      <c r="D8" s="332"/>
      <c r="E8" s="334"/>
      <c r="F8" s="332"/>
      <c r="G8" s="334"/>
      <c r="H8" s="440"/>
      <c r="I8" s="334"/>
      <c r="J8" s="440"/>
      <c r="K8" s="332"/>
      <c r="L8" s="334"/>
      <c r="M8" s="337"/>
      <c r="N8" s="337"/>
      <c r="O8" s="343">
        <f t="shared" si="3"/>
        <v>0</v>
      </c>
      <c r="P8" s="332"/>
      <c r="Q8" s="332"/>
      <c r="R8" s="336"/>
      <c r="S8" s="440"/>
      <c r="T8" s="337"/>
      <c r="U8" s="337"/>
      <c r="V8" s="440"/>
      <c r="W8" s="337"/>
      <c r="X8" s="337"/>
      <c r="Y8" s="337"/>
      <c r="Z8" s="338">
        <f t="shared" si="2"/>
        <v>0</v>
      </c>
      <c r="AA8" s="334"/>
      <c r="AB8" s="339"/>
      <c r="AC8" s="340">
        <v>0</v>
      </c>
      <c r="AD8" s="341">
        <v>0</v>
      </c>
      <c r="AE8" s="342"/>
      <c r="AZ8" s="219" t="s">
        <v>193</v>
      </c>
      <c r="BA8" s="220" t="s">
        <v>195</v>
      </c>
      <c r="BB8" s="220" t="s">
        <v>194</v>
      </c>
      <c r="BC8" s="201"/>
      <c r="BG8" s="215"/>
    </row>
    <row r="9" spans="1:182" ht="31.5" customHeight="1" x14ac:dyDescent="0.25">
      <c r="A9" s="233">
        <f t="shared" si="4"/>
        <v>4</v>
      </c>
      <c r="B9" s="332"/>
      <c r="C9" s="333"/>
      <c r="D9" s="332"/>
      <c r="E9" s="334"/>
      <c r="F9" s="332"/>
      <c r="G9" s="334"/>
      <c r="H9" s="440"/>
      <c r="I9" s="334"/>
      <c r="J9" s="440"/>
      <c r="K9" s="332"/>
      <c r="L9" s="334"/>
      <c r="M9" s="337"/>
      <c r="N9" s="337"/>
      <c r="O9" s="343">
        <f t="shared" si="3"/>
        <v>0</v>
      </c>
      <c r="P9" s="332"/>
      <c r="Q9" s="332"/>
      <c r="R9" s="336"/>
      <c r="S9" s="440"/>
      <c r="T9" s="337"/>
      <c r="U9" s="337"/>
      <c r="V9" s="440"/>
      <c r="W9" s="337"/>
      <c r="X9" s="337"/>
      <c r="Y9" s="337"/>
      <c r="Z9" s="338">
        <f t="shared" si="2"/>
        <v>0</v>
      </c>
      <c r="AA9" s="334"/>
      <c r="AB9" s="339"/>
      <c r="AC9" s="340">
        <v>0</v>
      </c>
      <c r="AD9" s="341">
        <v>0</v>
      </c>
      <c r="AE9" s="342"/>
      <c r="AZ9" s="219" t="s">
        <v>107</v>
      </c>
      <c r="BA9" s="220" t="s">
        <v>88</v>
      </c>
      <c r="BB9" s="220" t="s">
        <v>89</v>
      </c>
      <c r="BC9" s="247"/>
      <c r="BG9" s="215"/>
    </row>
    <row r="10" spans="1:182" ht="34.5" customHeight="1" x14ac:dyDescent="0.25">
      <c r="A10" s="233">
        <f t="shared" si="4"/>
        <v>5</v>
      </c>
      <c r="B10" s="332"/>
      <c r="C10" s="333"/>
      <c r="D10" s="332"/>
      <c r="E10" s="334"/>
      <c r="F10" s="332"/>
      <c r="G10" s="334"/>
      <c r="H10" s="440"/>
      <c r="I10" s="334"/>
      <c r="J10" s="440"/>
      <c r="K10" s="332"/>
      <c r="L10" s="334"/>
      <c r="M10" s="337"/>
      <c r="N10" s="337"/>
      <c r="O10" s="343">
        <f t="shared" si="3"/>
        <v>0</v>
      </c>
      <c r="P10" s="332"/>
      <c r="Q10" s="332"/>
      <c r="R10" s="336"/>
      <c r="S10" s="440"/>
      <c r="T10" s="337"/>
      <c r="U10" s="337"/>
      <c r="V10" s="440"/>
      <c r="W10" s="337"/>
      <c r="X10" s="337"/>
      <c r="Y10" s="337"/>
      <c r="Z10" s="338">
        <f t="shared" si="2"/>
        <v>0</v>
      </c>
      <c r="AA10" s="334"/>
      <c r="AB10" s="339"/>
      <c r="AC10" s="340">
        <v>0</v>
      </c>
      <c r="AD10" s="341">
        <v>0</v>
      </c>
      <c r="AE10" s="342"/>
      <c r="BC10" s="247"/>
      <c r="BG10" s="215"/>
    </row>
    <row r="11" spans="1:182" ht="34.5" customHeight="1" x14ac:dyDescent="0.25">
      <c r="A11" s="233">
        <f t="shared" si="4"/>
        <v>6</v>
      </c>
      <c r="B11" s="332"/>
      <c r="C11" s="333"/>
      <c r="D11" s="332"/>
      <c r="E11" s="334"/>
      <c r="F11" s="332"/>
      <c r="G11" s="334"/>
      <c r="H11" s="440"/>
      <c r="I11" s="334"/>
      <c r="J11" s="440"/>
      <c r="K11" s="332"/>
      <c r="L11" s="334"/>
      <c r="M11" s="337"/>
      <c r="N11" s="337"/>
      <c r="O11" s="343">
        <f t="shared" si="3"/>
        <v>0</v>
      </c>
      <c r="P11" s="332"/>
      <c r="Q11" s="344"/>
      <c r="R11" s="336"/>
      <c r="S11" s="440"/>
      <c r="T11" s="337"/>
      <c r="U11" s="337"/>
      <c r="V11" s="440"/>
      <c r="W11" s="337"/>
      <c r="X11" s="337"/>
      <c r="Y11" s="337"/>
      <c r="Z11" s="338">
        <f t="shared" si="2"/>
        <v>0</v>
      </c>
      <c r="AA11" s="334"/>
      <c r="AB11" s="339"/>
      <c r="AC11" s="340">
        <v>0</v>
      </c>
      <c r="AD11" s="341">
        <v>0</v>
      </c>
      <c r="AE11" s="342"/>
      <c r="BC11" s="250"/>
      <c r="BG11" s="215"/>
    </row>
    <row r="12" spans="1:182" ht="34.5" customHeight="1" x14ac:dyDescent="0.25">
      <c r="A12" s="233">
        <f t="shared" si="4"/>
        <v>7</v>
      </c>
      <c r="B12" s="332"/>
      <c r="C12" s="333"/>
      <c r="D12" s="332"/>
      <c r="E12" s="334"/>
      <c r="F12" s="332"/>
      <c r="G12" s="334"/>
      <c r="H12" s="440"/>
      <c r="I12" s="334"/>
      <c r="J12" s="440"/>
      <c r="K12" s="332"/>
      <c r="L12" s="334"/>
      <c r="M12" s="337"/>
      <c r="N12" s="337"/>
      <c r="O12" s="343">
        <f t="shared" si="3"/>
        <v>0</v>
      </c>
      <c r="P12" s="332"/>
      <c r="Q12" s="344"/>
      <c r="R12" s="336"/>
      <c r="S12" s="440"/>
      <c r="T12" s="337"/>
      <c r="U12" s="337"/>
      <c r="V12" s="440"/>
      <c r="W12" s="337"/>
      <c r="X12" s="337"/>
      <c r="Y12" s="337"/>
      <c r="Z12" s="338">
        <f t="shared" si="2"/>
        <v>0</v>
      </c>
      <c r="AA12" s="334"/>
      <c r="AB12" s="339"/>
      <c r="AC12" s="340">
        <v>0</v>
      </c>
      <c r="AD12" s="341">
        <v>0</v>
      </c>
      <c r="AE12" s="342"/>
      <c r="BB12" s="201"/>
      <c r="BC12" s="251"/>
      <c r="BG12" s="215"/>
    </row>
    <row r="13" spans="1:182" ht="34.5" customHeight="1" x14ac:dyDescent="0.25">
      <c r="A13" s="233">
        <f t="shared" si="4"/>
        <v>8</v>
      </c>
      <c r="B13" s="332"/>
      <c r="C13" s="333"/>
      <c r="D13" s="332"/>
      <c r="E13" s="334"/>
      <c r="F13" s="332"/>
      <c r="G13" s="334"/>
      <c r="H13" s="440"/>
      <c r="I13" s="334"/>
      <c r="J13" s="440"/>
      <c r="K13" s="332"/>
      <c r="L13" s="334"/>
      <c r="M13" s="337"/>
      <c r="N13" s="337"/>
      <c r="O13" s="343">
        <f t="shared" si="3"/>
        <v>0</v>
      </c>
      <c r="P13" s="332"/>
      <c r="Q13" s="344"/>
      <c r="R13" s="336"/>
      <c r="S13" s="440"/>
      <c r="T13" s="337"/>
      <c r="U13" s="337"/>
      <c r="V13" s="440"/>
      <c r="W13" s="337"/>
      <c r="X13" s="337"/>
      <c r="Y13" s="337"/>
      <c r="Z13" s="338">
        <f t="shared" si="2"/>
        <v>0</v>
      </c>
      <c r="AA13" s="334"/>
      <c r="AB13" s="339"/>
      <c r="AC13" s="340">
        <v>0</v>
      </c>
      <c r="AD13" s="341">
        <v>0</v>
      </c>
      <c r="AE13" s="342"/>
      <c r="BC13" s="250"/>
      <c r="BG13" s="215"/>
    </row>
    <row r="14" spans="1:182" ht="34.5" customHeight="1" x14ac:dyDescent="0.25">
      <c r="A14" s="233">
        <f t="shared" si="4"/>
        <v>9</v>
      </c>
      <c r="B14" s="332"/>
      <c r="C14" s="333"/>
      <c r="D14" s="332"/>
      <c r="E14" s="334"/>
      <c r="F14" s="332"/>
      <c r="G14" s="334"/>
      <c r="H14" s="440"/>
      <c r="I14" s="334"/>
      <c r="J14" s="440"/>
      <c r="K14" s="332"/>
      <c r="L14" s="334"/>
      <c r="M14" s="337"/>
      <c r="N14" s="337"/>
      <c r="O14" s="343">
        <f t="shared" si="3"/>
        <v>0</v>
      </c>
      <c r="P14" s="335"/>
      <c r="Q14" s="344"/>
      <c r="R14" s="336"/>
      <c r="S14" s="440"/>
      <c r="T14" s="337"/>
      <c r="U14" s="337"/>
      <c r="V14" s="440"/>
      <c r="W14" s="337"/>
      <c r="X14" s="337"/>
      <c r="Y14" s="337"/>
      <c r="Z14" s="338">
        <f t="shared" si="2"/>
        <v>0</v>
      </c>
      <c r="AA14" s="334"/>
      <c r="AB14" s="339"/>
      <c r="AC14" s="340">
        <v>0</v>
      </c>
      <c r="AD14" s="341">
        <v>0</v>
      </c>
      <c r="AE14" s="342"/>
      <c r="BG14" s="215"/>
    </row>
    <row r="15" spans="1:182" ht="34.5" customHeight="1" x14ac:dyDescent="0.25">
      <c r="A15" s="233">
        <f t="shared" si="4"/>
        <v>10</v>
      </c>
      <c r="B15" s="332"/>
      <c r="C15" s="333"/>
      <c r="D15" s="332"/>
      <c r="E15" s="334"/>
      <c r="F15" s="332"/>
      <c r="G15" s="334"/>
      <c r="H15" s="440"/>
      <c r="I15" s="334"/>
      <c r="J15" s="440"/>
      <c r="K15" s="332"/>
      <c r="L15" s="334"/>
      <c r="M15" s="337"/>
      <c r="N15" s="337"/>
      <c r="O15" s="343">
        <f t="shared" si="3"/>
        <v>0</v>
      </c>
      <c r="P15" s="335"/>
      <c r="Q15" s="344"/>
      <c r="R15" s="336"/>
      <c r="S15" s="440"/>
      <c r="T15" s="337"/>
      <c r="U15" s="337"/>
      <c r="V15" s="440"/>
      <c r="W15" s="337"/>
      <c r="X15" s="337"/>
      <c r="Y15" s="337"/>
      <c r="Z15" s="338">
        <f t="shared" si="2"/>
        <v>0</v>
      </c>
      <c r="AA15" s="334"/>
      <c r="AB15" s="339"/>
      <c r="AC15" s="340">
        <v>0</v>
      </c>
      <c r="AD15" s="341">
        <v>0</v>
      </c>
      <c r="AE15" s="342"/>
      <c r="BC15" s="201"/>
      <c r="BG15" s="215"/>
    </row>
    <row r="16" spans="1:182" ht="34.5" customHeight="1" x14ac:dyDescent="0.25">
      <c r="A16" s="233">
        <f t="shared" si="4"/>
        <v>11</v>
      </c>
      <c r="B16" s="332"/>
      <c r="C16" s="333"/>
      <c r="D16" s="332"/>
      <c r="E16" s="334"/>
      <c r="F16" s="332"/>
      <c r="G16" s="334"/>
      <c r="H16" s="440"/>
      <c r="I16" s="334"/>
      <c r="J16" s="440"/>
      <c r="K16" s="332"/>
      <c r="L16" s="334"/>
      <c r="M16" s="337"/>
      <c r="N16" s="337"/>
      <c r="O16" s="343">
        <f t="shared" si="3"/>
        <v>0</v>
      </c>
      <c r="P16" s="335"/>
      <c r="Q16" s="344"/>
      <c r="R16" s="336"/>
      <c r="S16" s="440"/>
      <c r="T16" s="337"/>
      <c r="U16" s="337"/>
      <c r="V16" s="440"/>
      <c r="W16" s="337"/>
      <c r="X16" s="337"/>
      <c r="Y16" s="337"/>
      <c r="Z16" s="338">
        <f t="shared" si="2"/>
        <v>0</v>
      </c>
      <c r="AA16" s="334"/>
      <c r="AB16" s="339"/>
      <c r="AC16" s="340">
        <v>0</v>
      </c>
      <c r="AD16" s="341">
        <v>0</v>
      </c>
      <c r="AE16" s="342"/>
      <c r="BG16" s="215"/>
    </row>
    <row r="17" spans="1:59" ht="34.5" customHeight="1" x14ac:dyDescent="0.25">
      <c r="A17" s="233">
        <f t="shared" si="4"/>
        <v>12</v>
      </c>
      <c r="B17" s="332"/>
      <c r="C17" s="333"/>
      <c r="D17" s="332"/>
      <c r="E17" s="334"/>
      <c r="F17" s="332"/>
      <c r="G17" s="334"/>
      <c r="H17" s="440"/>
      <c r="I17" s="334"/>
      <c r="J17" s="440"/>
      <c r="K17" s="332"/>
      <c r="L17" s="334"/>
      <c r="M17" s="337"/>
      <c r="N17" s="337"/>
      <c r="O17" s="343">
        <f t="shared" si="3"/>
        <v>0</v>
      </c>
      <c r="P17" s="335"/>
      <c r="Q17" s="344"/>
      <c r="R17" s="336"/>
      <c r="S17" s="440"/>
      <c r="T17" s="337"/>
      <c r="U17" s="337"/>
      <c r="V17" s="440"/>
      <c r="W17" s="337"/>
      <c r="X17" s="337"/>
      <c r="Y17" s="337"/>
      <c r="Z17" s="338">
        <f t="shared" si="2"/>
        <v>0</v>
      </c>
      <c r="AA17" s="334"/>
      <c r="AB17" s="339"/>
      <c r="AC17" s="340">
        <v>0</v>
      </c>
      <c r="AD17" s="341">
        <v>0</v>
      </c>
      <c r="AE17" s="342"/>
      <c r="BG17" s="215"/>
    </row>
    <row r="18" spans="1:59" ht="34.5" customHeight="1" x14ac:dyDescent="0.25">
      <c r="A18" s="233">
        <f t="shared" si="4"/>
        <v>13</v>
      </c>
      <c r="B18" s="332"/>
      <c r="C18" s="333"/>
      <c r="D18" s="332"/>
      <c r="E18" s="334"/>
      <c r="F18" s="332"/>
      <c r="G18" s="334"/>
      <c r="H18" s="440"/>
      <c r="I18" s="334"/>
      <c r="J18" s="440"/>
      <c r="K18" s="332"/>
      <c r="L18" s="334"/>
      <c r="M18" s="337"/>
      <c r="N18" s="337"/>
      <c r="O18" s="343">
        <f t="shared" si="3"/>
        <v>0</v>
      </c>
      <c r="P18" s="335"/>
      <c r="Q18" s="344"/>
      <c r="R18" s="336"/>
      <c r="S18" s="440"/>
      <c r="T18" s="337"/>
      <c r="U18" s="337"/>
      <c r="V18" s="440"/>
      <c r="W18" s="337"/>
      <c r="X18" s="337"/>
      <c r="Y18" s="337"/>
      <c r="Z18" s="338">
        <f t="shared" si="2"/>
        <v>0</v>
      </c>
      <c r="AA18" s="334"/>
      <c r="AB18" s="339"/>
      <c r="AC18" s="340">
        <v>0</v>
      </c>
      <c r="AD18" s="341">
        <v>0</v>
      </c>
      <c r="AE18" s="342"/>
      <c r="BG18" s="215"/>
    </row>
    <row r="19" spans="1:59" ht="34.5" customHeight="1" x14ac:dyDescent="0.25">
      <c r="A19" s="233">
        <f t="shared" si="4"/>
        <v>14</v>
      </c>
      <c r="B19" s="332"/>
      <c r="C19" s="333"/>
      <c r="D19" s="332"/>
      <c r="E19" s="334"/>
      <c r="F19" s="332"/>
      <c r="G19" s="334"/>
      <c r="H19" s="440"/>
      <c r="I19" s="334"/>
      <c r="J19" s="440"/>
      <c r="K19" s="332"/>
      <c r="L19" s="334"/>
      <c r="M19" s="337"/>
      <c r="N19" s="337"/>
      <c r="O19" s="343">
        <f t="shared" si="3"/>
        <v>0</v>
      </c>
      <c r="P19" s="335"/>
      <c r="Q19" s="344"/>
      <c r="R19" s="336"/>
      <c r="S19" s="440"/>
      <c r="T19" s="337"/>
      <c r="U19" s="337"/>
      <c r="V19" s="440"/>
      <c r="W19" s="337"/>
      <c r="X19" s="337"/>
      <c r="Y19" s="337"/>
      <c r="Z19" s="338">
        <f t="shared" si="2"/>
        <v>0</v>
      </c>
      <c r="AA19" s="334"/>
      <c r="AB19" s="339"/>
      <c r="AC19" s="340">
        <v>0</v>
      </c>
      <c r="AD19" s="341">
        <v>0</v>
      </c>
      <c r="AE19" s="342"/>
      <c r="BG19" s="215"/>
    </row>
    <row r="20" spans="1:59" ht="34.5" customHeight="1" x14ac:dyDescent="0.25">
      <c r="A20" s="233">
        <f t="shared" si="4"/>
        <v>15</v>
      </c>
      <c r="B20" s="332"/>
      <c r="C20" s="333"/>
      <c r="D20" s="332"/>
      <c r="E20" s="334"/>
      <c r="F20" s="332"/>
      <c r="G20" s="334"/>
      <c r="H20" s="440"/>
      <c r="I20" s="334"/>
      <c r="J20" s="440"/>
      <c r="K20" s="332"/>
      <c r="L20" s="334"/>
      <c r="M20" s="337"/>
      <c r="N20" s="337"/>
      <c r="O20" s="343">
        <f t="shared" si="3"/>
        <v>0</v>
      </c>
      <c r="P20" s="335"/>
      <c r="Q20" s="344"/>
      <c r="R20" s="336"/>
      <c r="S20" s="440"/>
      <c r="T20" s="337"/>
      <c r="U20" s="337"/>
      <c r="V20" s="440"/>
      <c r="W20" s="337"/>
      <c r="X20" s="337"/>
      <c r="Y20" s="337"/>
      <c r="Z20" s="338">
        <f t="shared" si="2"/>
        <v>0</v>
      </c>
      <c r="AA20" s="334"/>
      <c r="AB20" s="339"/>
      <c r="AC20" s="340">
        <v>0</v>
      </c>
      <c r="AD20" s="341">
        <v>0</v>
      </c>
      <c r="AE20" s="342"/>
      <c r="BG20" s="215"/>
    </row>
    <row r="21" spans="1:59" ht="34.5" customHeight="1" x14ac:dyDescent="0.25">
      <c r="A21" s="233">
        <f t="shared" si="4"/>
        <v>16</v>
      </c>
      <c r="B21" s="332"/>
      <c r="C21" s="333"/>
      <c r="D21" s="332"/>
      <c r="E21" s="334"/>
      <c r="F21" s="332"/>
      <c r="G21" s="334"/>
      <c r="H21" s="440"/>
      <c r="I21" s="334"/>
      <c r="J21" s="440"/>
      <c r="K21" s="332"/>
      <c r="L21" s="334"/>
      <c r="M21" s="337"/>
      <c r="N21" s="337"/>
      <c r="O21" s="343">
        <f t="shared" si="3"/>
        <v>0</v>
      </c>
      <c r="P21" s="335"/>
      <c r="Q21" s="344"/>
      <c r="R21" s="336"/>
      <c r="S21" s="440"/>
      <c r="T21" s="337"/>
      <c r="U21" s="337"/>
      <c r="V21" s="440"/>
      <c r="W21" s="337"/>
      <c r="X21" s="337"/>
      <c r="Y21" s="337"/>
      <c r="Z21" s="338">
        <f t="shared" si="2"/>
        <v>0</v>
      </c>
      <c r="AA21" s="334"/>
      <c r="AB21" s="339"/>
      <c r="AC21" s="340">
        <v>0</v>
      </c>
      <c r="AD21" s="341">
        <v>0</v>
      </c>
      <c r="AE21" s="342"/>
      <c r="BG21" s="215"/>
    </row>
    <row r="22" spans="1:59" ht="34.5" customHeight="1" x14ac:dyDescent="0.25">
      <c r="A22" s="233">
        <f t="shared" si="4"/>
        <v>17</v>
      </c>
      <c r="B22" s="332"/>
      <c r="C22" s="333"/>
      <c r="D22" s="332"/>
      <c r="E22" s="334"/>
      <c r="F22" s="332"/>
      <c r="G22" s="334"/>
      <c r="H22" s="440"/>
      <c r="I22" s="334"/>
      <c r="J22" s="440"/>
      <c r="K22" s="332"/>
      <c r="L22" s="334"/>
      <c r="M22" s="337"/>
      <c r="N22" s="337"/>
      <c r="O22" s="343">
        <f t="shared" si="3"/>
        <v>0</v>
      </c>
      <c r="P22" s="335"/>
      <c r="Q22" s="344"/>
      <c r="R22" s="336"/>
      <c r="S22" s="440"/>
      <c r="T22" s="337"/>
      <c r="U22" s="337"/>
      <c r="V22" s="440"/>
      <c r="W22" s="337"/>
      <c r="X22" s="337"/>
      <c r="Y22" s="337"/>
      <c r="Z22" s="338">
        <f t="shared" si="2"/>
        <v>0</v>
      </c>
      <c r="AA22" s="334"/>
      <c r="AB22" s="339"/>
      <c r="AC22" s="340">
        <v>0</v>
      </c>
      <c r="AD22" s="341">
        <v>0</v>
      </c>
      <c r="AE22" s="342"/>
      <c r="BG22" s="215"/>
    </row>
    <row r="23" spans="1:59" ht="34.5" customHeight="1" x14ac:dyDescent="0.25">
      <c r="A23" s="233">
        <f t="shared" si="4"/>
        <v>18</v>
      </c>
      <c r="B23" s="332"/>
      <c r="C23" s="333"/>
      <c r="D23" s="332"/>
      <c r="E23" s="334"/>
      <c r="F23" s="332"/>
      <c r="G23" s="334"/>
      <c r="H23" s="440"/>
      <c r="I23" s="334"/>
      <c r="J23" s="440"/>
      <c r="K23" s="332"/>
      <c r="L23" s="334"/>
      <c r="M23" s="337"/>
      <c r="N23" s="337"/>
      <c r="O23" s="343">
        <f t="shared" si="3"/>
        <v>0</v>
      </c>
      <c r="P23" s="335"/>
      <c r="Q23" s="344"/>
      <c r="R23" s="336"/>
      <c r="S23" s="440"/>
      <c r="T23" s="337"/>
      <c r="U23" s="337"/>
      <c r="V23" s="440"/>
      <c r="W23" s="337"/>
      <c r="X23" s="337"/>
      <c r="Y23" s="337"/>
      <c r="Z23" s="338">
        <f t="shared" si="2"/>
        <v>0</v>
      </c>
      <c r="AA23" s="334"/>
      <c r="AB23" s="339"/>
      <c r="AC23" s="340">
        <v>0</v>
      </c>
      <c r="AD23" s="341">
        <v>0</v>
      </c>
      <c r="AE23" s="342"/>
      <c r="BG23" s="215"/>
    </row>
    <row r="24" spans="1:59" ht="34.5" customHeight="1" x14ac:dyDescent="0.25">
      <c r="A24" s="233">
        <f t="shared" si="4"/>
        <v>19</v>
      </c>
      <c r="B24" s="332"/>
      <c r="C24" s="333"/>
      <c r="D24" s="332"/>
      <c r="E24" s="334"/>
      <c r="F24" s="332"/>
      <c r="G24" s="334"/>
      <c r="H24" s="440"/>
      <c r="I24" s="334"/>
      <c r="J24" s="440"/>
      <c r="K24" s="332"/>
      <c r="L24" s="334"/>
      <c r="M24" s="337"/>
      <c r="N24" s="337"/>
      <c r="O24" s="343">
        <f t="shared" si="3"/>
        <v>0</v>
      </c>
      <c r="P24" s="335"/>
      <c r="Q24" s="344"/>
      <c r="R24" s="336"/>
      <c r="S24" s="440"/>
      <c r="T24" s="337"/>
      <c r="U24" s="337"/>
      <c r="V24" s="440"/>
      <c r="W24" s="337"/>
      <c r="X24" s="337"/>
      <c r="Y24" s="337"/>
      <c r="Z24" s="338">
        <f t="shared" si="2"/>
        <v>0</v>
      </c>
      <c r="AA24" s="334"/>
      <c r="AB24" s="339"/>
      <c r="AC24" s="340">
        <v>0</v>
      </c>
      <c r="AD24" s="341">
        <v>0</v>
      </c>
      <c r="AE24" s="342"/>
      <c r="BG24" s="215"/>
    </row>
    <row r="25" spans="1:59" ht="34.5" customHeight="1" x14ac:dyDescent="0.25">
      <c r="A25" s="233">
        <f t="shared" si="4"/>
        <v>20</v>
      </c>
      <c r="B25" s="332"/>
      <c r="C25" s="333"/>
      <c r="D25" s="332"/>
      <c r="E25" s="334"/>
      <c r="F25" s="332"/>
      <c r="G25" s="334"/>
      <c r="H25" s="440"/>
      <c r="I25" s="334"/>
      <c r="J25" s="440"/>
      <c r="K25" s="332"/>
      <c r="L25" s="334"/>
      <c r="M25" s="337"/>
      <c r="N25" s="337"/>
      <c r="O25" s="343">
        <f t="shared" si="3"/>
        <v>0</v>
      </c>
      <c r="P25" s="335"/>
      <c r="Q25" s="344"/>
      <c r="R25" s="336"/>
      <c r="S25" s="440"/>
      <c r="T25" s="337"/>
      <c r="U25" s="337"/>
      <c r="V25" s="440"/>
      <c r="W25" s="337"/>
      <c r="X25" s="337"/>
      <c r="Y25" s="337"/>
      <c r="Z25" s="338">
        <f t="shared" si="2"/>
        <v>0</v>
      </c>
      <c r="AA25" s="334"/>
      <c r="AB25" s="339"/>
      <c r="AC25" s="340">
        <v>0</v>
      </c>
      <c r="AD25" s="341">
        <v>0</v>
      </c>
      <c r="AE25" s="342"/>
      <c r="BG25" s="215"/>
    </row>
    <row r="26" spans="1:59" ht="34.5" customHeight="1" x14ac:dyDescent="0.25">
      <c r="A26" s="233">
        <f t="shared" si="4"/>
        <v>21</v>
      </c>
      <c r="B26" s="332"/>
      <c r="C26" s="333"/>
      <c r="D26" s="332"/>
      <c r="E26" s="334"/>
      <c r="F26" s="332"/>
      <c r="G26" s="334"/>
      <c r="H26" s="440"/>
      <c r="I26" s="334"/>
      <c r="J26" s="440"/>
      <c r="K26" s="332"/>
      <c r="L26" s="334"/>
      <c r="M26" s="337"/>
      <c r="N26" s="337"/>
      <c r="O26" s="343">
        <f t="shared" si="3"/>
        <v>0</v>
      </c>
      <c r="P26" s="335"/>
      <c r="Q26" s="344"/>
      <c r="R26" s="336"/>
      <c r="S26" s="440"/>
      <c r="T26" s="337"/>
      <c r="U26" s="337"/>
      <c r="V26" s="440"/>
      <c r="W26" s="337"/>
      <c r="X26" s="337"/>
      <c r="Y26" s="337"/>
      <c r="Z26" s="338">
        <f t="shared" si="2"/>
        <v>0</v>
      </c>
      <c r="AA26" s="334"/>
      <c r="AB26" s="339"/>
      <c r="AC26" s="340">
        <v>0</v>
      </c>
      <c r="AD26" s="341">
        <v>0</v>
      </c>
      <c r="AE26" s="342"/>
    </row>
    <row r="27" spans="1:59" ht="34.5" customHeight="1" x14ac:dyDescent="0.25">
      <c r="A27" s="233">
        <f t="shared" si="4"/>
        <v>22</v>
      </c>
      <c r="B27" s="332"/>
      <c r="C27" s="333"/>
      <c r="D27" s="332"/>
      <c r="E27" s="334"/>
      <c r="F27" s="332"/>
      <c r="G27" s="334"/>
      <c r="H27" s="440"/>
      <c r="I27" s="334"/>
      <c r="J27" s="440"/>
      <c r="K27" s="332"/>
      <c r="L27" s="334"/>
      <c r="M27" s="337"/>
      <c r="N27" s="337"/>
      <c r="O27" s="343">
        <f t="shared" si="3"/>
        <v>0</v>
      </c>
      <c r="P27" s="335"/>
      <c r="Q27" s="344"/>
      <c r="R27" s="336"/>
      <c r="S27" s="440"/>
      <c r="T27" s="337"/>
      <c r="U27" s="337"/>
      <c r="V27" s="440"/>
      <c r="W27" s="337"/>
      <c r="X27" s="337"/>
      <c r="Y27" s="337"/>
      <c r="Z27" s="338">
        <f t="shared" si="2"/>
        <v>0</v>
      </c>
      <c r="AA27" s="334"/>
      <c r="AB27" s="339"/>
      <c r="AC27" s="340">
        <v>0</v>
      </c>
      <c r="AD27" s="341">
        <v>0</v>
      </c>
      <c r="AE27" s="342"/>
    </row>
    <row r="28" spans="1:59" ht="34.5" customHeight="1" x14ac:dyDescent="0.25">
      <c r="A28" s="233">
        <f t="shared" si="4"/>
        <v>23</v>
      </c>
      <c r="B28" s="332"/>
      <c r="C28" s="333"/>
      <c r="D28" s="332"/>
      <c r="E28" s="334"/>
      <c r="F28" s="332"/>
      <c r="G28" s="334"/>
      <c r="H28" s="440"/>
      <c r="I28" s="334"/>
      <c r="J28" s="440"/>
      <c r="K28" s="332"/>
      <c r="L28" s="334"/>
      <c r="M28" s="337"/>
      <c r="N28" s="337"/>
      <c r="O28" s="343">
        <f t="shared" si="3"/>
        <v>0</v>
      </c>
      <c r="P28" s="335"/>
      <c r="Q28" s="344"/>
      <c r="R28" s="336"/>
      <c r="S28" s="440"/>
      <c r="T28" s="337"/>
      <c r="U28" s="337"/>
      <c r="V28" s="440"/>
      <c r="W28" s="337"/>
      <c r="X28" s="337"/>
      <c r="Y28" s="337"/>
      <c r="Z28" s="338">
        <f t="shared" si="2"/>
        <v>0</v>
      </c>
      <c r="AA28" s="334"/>
      <c r="AB28" s="339"/>
      <c r="AC28" s="340">
        <v>0</v>
      </c>
      <c r="AD28" s="341">
        <v>0</v>
      </c>
      <c r="AE28" s="342"/>
    </row>
    <row r="29" spans="1:59" ht="60" customHeight="1" x14ac:dyDescent="0.25">
      <c r="A29" s="233">
        <f t="shared" si="4"/>
        <v>24</v>
      </c>
      <c r="B29" s="332"/>
      <c r="C29" s="333"/>
      <c r="D29" s="332"/>
      <c r="E29" s="334"/>
      <c r="F29" s="332"/>
      <c r="G29" s="334"/>
      <c r="H29" s="440"/>
      <c r="I29" s="334"/>
      <c r="J29" s="440"/>
      <c r="K29" s="332"/>
      <c r="L29" s="334"/>
      <c r="M29" s="337"/>
      <c r="N29" s="337"/>
      <c r="O29" s="343">
        <f t="shared" si="3"/>
        <v>0</v>
      </c>
      <c r="P29" s="335"/>
      <c r="Q29" s="344"/>
      <c r="R29" s="336"/>
      <c r="S29" s="440"/>
      <c r="T29" s="337"/>
      <c r="U29" s="337"/>
      <c r="V29" s="440"/>
      <c r="W29" s="337"/>
      <c r="X29" s="337"/>
      <c r="Y29" s="337"/>
      <c r="Z29" s="338">
        <f t="shared" si="2"/>
        <v>0</v>
      </c>
      <c r="AA29" s="334"/>
      <c r="AB29" s="339"/>
      <c r="AC29" s="340">
        <v>0</v>
      </c>
      <c r="AD29" s="341">
        <v>0</v>
      </c>
      <c r="AE29" s="342"/>
    </row>
    <row r="30" spans="1:59" ht="60" customHeight="1" x14ac:dyDescent="0.25">
      <c r="A30" s="233">
        <f t="shared" si="4"/>
        <v>25</v>
      </c>
      <c r="B30" s="332"/>
      <c r="C30" s="333"/>
      <c r="D30" s="332"/>
      <c r="E30" s="334"/>
      <c r="F30" s="332"/>
      <c r="G30" s="334"/>
      <c r="H30" s="440"/>
      <c r="I30" s="334"/>
      <c r="J30" s="440"/>
      <c r="K30" s="332"/>
      <c r="L30" s="334"/>
      <c r="M30" s="337"/>
      <c r="N30" s="337"/>
      <c r="O30" s="343">
        <f t="shared" si="3"/>
        <v>0</v>
      </c>
      <c r="P30" s="335"/>
      <c r="Q30" s="344"/>
      <c r="R30" s="336"/>
      <c r="S30" s="440"/>
      <c r="T30" s="337"/>
      <c r="U30" s="337"/>
      <c r="V30" s="440"/>
      <c r="W30" s="337"/>
      <c r="X30" s="337"/>
      <c r="Y30" s="337"/>
      <c r="Z30" s="338">
        <f t="shared" si="2"/>
        <v>0</v>
      </c>
      <c r="AA30" s="334"/>
      <c r="AB30" s="339"/>
      <c r="AC30" s="340">
        <v>0</v>
      </c>
      <c r="AD30" s="341">
        <v>0</v>
      </c>
      <c r="AE30" s="342"/>
    </row>
    <row r="31" spans="1:59" ht="60" customHeight="1" x14ac:dyDescent="0.25">
      <c r="A31" s="233">
        <f t="shared" si="4"/>
        <v>26</v>
      </c>
      <c r="B31" s="332"/>
      <c r="C31" s="333"/>
      <c r="D31" s="332"/>
      <c r="E31" s="334"/>
      <c r="F31" s="332"/>
      <c r="G31" s="334"/>
      <c r="H31" s="440"/>
      <c r="I31" s="334"/>
      <c r="J31" s="440"/>
      <c r="K31" s="332"/>
      <c r="L31" s="334"/>
      <c r="M31" s="337"/>
      <c r="N31" s="337"/>
      <c r="O31" s="343">
        <f t="shared" si="3"/>
        <v>0</v>
      </c>
      <c r="P31" s="335"/>
      <c r="Q31" s="344"/>
      <c r="R31" s="336"/>
      <c r="S31" s="440"/>
      <c r="T31" s="337"/>
      <c r="U31" s="337"/>
      <c r="V31" s="440"/>
      <c r="W31" s="337"/>
      <c r="X31" s="337"/>
      <c r="Y31" s="337"/>
      <c r="Z31" s="338">
        <f t="shared" si="2"/>
        <v>0</v>
      </c>
      <c r="AA31" s="334"/>
      <c r="AB31" s="339"/>
      <c r="AC31" s="340">
        <v>0</v>
      </c>
      <c r="AD31" s="341">
        <v>0</v>
      </c>
      <c r="AE31" s="342"/>
    </row>
    <row r="32" spans="1:59" ht="60" customHeight="1" x14ac:dyDescent="0.25">
      <c r="A32" s="233">
        <f t="shared" si="4"/>
        <v>27</v>
      </c>
      <c r="B32" s="332"/>
      <c r="C32" s="333"/>
      <c r="D32" s="332"/>
      <c r="E32" s="334"/>
      <c r="F32" s="332"/>
      <c r="G32" s="334"/>
      <c r="H32" s="440"/>
      <c r="I32" s="334"/>
      <c r="J32" s="440"/>
      <c r="K32" s="332"/>
      <c r="L32" s="334"/>
      <c r="M32" s="337"/>
      <c r="N32" s="337"/>
      <c r="O32" s="343">
        <f t="shared" si="3"/>
        <v>0</v>
      </c>
      <c r="P32" s="335"/>
      <c r="Q32" s="344"/>
      <c r="R32" s="336"/>
      <c r="S32" s="440"/>
      <c r="T32" s="337"/>
      <c r="U32" s="337"/>
      <c r="V32" s="440"/>
      <c r="W32" s="337"/>
      <c r="X32" s="337"/>
      <c r="Y32" s="337"/>
      <c r="Z32" s="338">
        <f t="shared" si="2"/>
        <v>0</v>
      </c>
      <c r="AA32" s="334"/>
      <c r="AB32" s="339"/>
      <c r="AC32" s="340">
        <v>0</v>
      </c>
      <c r="AD32" s="341">
        <v>0</v>
      </c>
      <c r="AE32" s="342"/>
    </row>
    <row r="33" spans="1:31" ht="60" customHeight="1" x14ac:dyDescent="0.25">
      <c r="A33" s="233">
        <f t="shared" si="4"/>
        <v>28</v>
      </c>
      <c r="B33" s="332"/>
      <c r="C33" s="333"/>
      <c r="D33" s="332"/>
      <c r="E33" s="334"/>
      <c r="F33" s="332"/>
      <c r="G33" s="334"/>
      <c r="H33" s="440"/>
      <c r="I33" s="334"/>
      <c r="J33" s="440"/>
      <c r="K33" s="332"/>
      <c r="L33" s="334"/>
      <c r="M33" s="337"/>
      <c r="N33" s="337"/>
      <c r="O33" s="343">
        <f t="shared" si="3"/>
        <v>0</v>
      </c>
      <c r="P33" s="335"/>
      <c r="Q33" s="344"/>
      <c r="R33" s="336"/>
      <c r="S33" s="440"/>
      <c r="T33" s="337"/>
      <c r="U33" s="337"/>
      <c r="V33" s="440"/>
      <c r="W33" s="337"/>
      <c r="X33" s="337"/>
      <c r="Y33" s="337"/>
      <c r="Z33" s="338">
        <f t="shared" si="2"/>
        <v>0</v>
      </c>
      <c r="AA33" s="334"/>
      <c r="AB33" s="339"/>
      <c r="AC33" s="340">
        <v>0</v>
      </c>
      <c r="AD33" s="341">
        <v>0</v>
      </c>
      <c r="AE33" s="342"/>
    </row>
    <row r="34" spans="1:31" ht="60" customHeight="1" x14ac:dyDescent="0.25">
      <c r="A34" s="233">
        <f t="shared" si="4"/>
        <v>29</v>
      </c>
      <c r="B34" s="332"/>
      <c r="C34" s="333"/>
      <c r="D34" s="332"/>
      <c r="E34" s="334"/>
      <c r="F34" s="332"/>
      <c r="G34" s="334"/>
      <c r="H34" s="440"/>
      <c r="I34" s="334"/>
      <c r="J34" s="440"/>
      <c r="K34" s="332"/>
      <c r="L34" s="334"/>
      <c r="M34" s="337"/>
      <c r="N34" s="337"/>
      <c r="O34" s="343">
        <f t="shared" si="3"/>
        <v>0</v>
      </c>
      <c r="P34" s="335"/>
      <c r="Q34" s="344"/>
      <c r="R34" s="336"/>
      <c r="S34" s="440"/>
      <c r="T34" s="337"/>
      <c r="U34" s="337"/>
      <c r="V34" s="440"/>
      <c r="W34" s="337"/>
      <c r="X34" s="337"/>
      <c r="Y34" s="337"/>
      <c r="Z34" s="338">
        <f t="shared" si="2"/>
        <v>0</v>
      </c>
      <c r="AA34" s="334"/>
      <c r="AB34" s="339"/>
      <c r="AC34" s="340">
        <v>0</v>
      </c>
      <c r="AD34" s="341">
        <v>0</v>
      </c>
      <c r="AE34" s="342"/>
    </row>
    <row r="35" spans="1:31" ht="60" customHeight="1" x14ac:dyDescent="0.25">
      <c r="A35" s="233">
        <f t="shared" si="4"/>
        <v>30</v>
      </c>
      <c r="B35" s="332"/>
      <c r="C35" s="333"/>
      <c r="D35" s="332"/>
      <c r="E35" s="334"/>
      <c r="F35" s="332"/>
      <c r="G35" s="334"/>
      <c r="H35" s="440"/>
      <c r="I35" s="334"/>
      <c r="J35" s="440"/>
      <c r="K35" s="332"/>
      <c r="L35" s="334"/>
      <c r="M35" s="337"/>
      <c r="N35" s="337"/>
      <c r="O35" s="343">
        <f t="shared" si="3"/>
        <v>0</v>
      </c>
      <c r="P35" s="335"/>
      <c r="Q35" s="344"/>
      <c r="R35" s="336"/>
      <c r="S35" s="440"/>
      <c r="T35" s="337"/>
      <c r="U35" s="337"/>
      <c r="V35" s="440"/>
      <c r="W35" s="337"/>
      <c r="X35" s="337"/>
      <c r="Y35" s="337"/>
      <c r="Z35" s="338">
        <f t="shared" si="2"/>
        <v>0</v>
      </c>
      <c r="AA35" s="334"/>
      <c r="AB35" s="339"/>
      <c r="AC35" s="340">
        <v>0</v>
      </c>
      <c r="AD35" s="341">
        <v>0</v>
      </c>
      <c r="AE35" s="342"/>
    </row>
    <row r="36" spans="1:31" ht="60" customHeight="1" x14ac:dyDescent="0.25">
      <c r="A36" s="233">
        <f t="shared" si="4"/>
        <v>31</v>
      </c>
      <c r="B36" s="332"/>
      <c r="C36" s="333"/>
      <c r="D36" s="332"/>
      <c r="E36" s="334"/>
      <c r="F36" s="332"/>
      <c r="G36" s="334"/>
      <c r="H36" s="440"/>
      <c r="I36" s="334"/>
      <c r="J36" s="440"/>
      <c r="K36" s="332"/>
      <c r="L36" s="334"/>
      <c r="M36" s="337"/>
      <c r="N36" s="337"/>
      <c r="O36" s="343">
        <f t="shared" si="3"/>
        <v>0</v>
      </c>
      <c r="P36" s="335"/>
      <c r="Q36" s="344"/>
      <c r="R36" s="336"/>
      <c r="S36" s="440"/>
      <c r="T36" s="337"/>
      <c r="U36" s="337"/>
      <c r="V36" s="440"/>
      <c r="W36" s="337"/>
      <c r="X36" s="337"/>
      <c r="Y36" s="337"/>
      <c r="Z36" s="338">
        <f t="shared" si="2"/>
        <v>0</v>
      </c>
      <c r="AA36" s="334"/>
      <c r="AB36" s="339"/>
      <c r="AC36" s="340">
        <v>0</v>
      </c>
      <c r="AD36" s="341">
        <v>0</v>
      </c>
      <c r="AE36" s="342"/>
    </row>
    <row r="37" spans="1:31" ht="60" customHeight="1" x14ac:dyDescent="0.25">
      <c r="A37" s="233">
        <f t="shared" si="4"/>
        <v>32</v>
      </c>
      <c r="B37" s="332"/>
      <c r="C37" s="333"/>
      <c r="D37" s="332"/>
      <c r="E37" s="334"/>
      <c r="F37" s="332"/>
      <c r="G37" s="334"/>
      <c r="H37" s="440"/>
      <c r="I37" s="334"/>
      <c r="J37" s="440"/>
      <c r="K37" s="332"/>
      <c r="L37" s="334"/>
      <c r="M37" s="337"/>
      <c r="N37" s="337"/>
      <c r="O37" s="343">
        <f t="shared" si="3"/>
        <v>0</v>
      </c>
      <c r="P37" s="335"/>
      <c r="Q37" s="344"/>
      <c r="R37" s="336"/>
      <c r="S37" s="440"/>
      <c r="T37" s="337"/>
      <c r="U37" s="337"/>
      <c r="V37" s="440"/>
      <c r="W37" s="337"/>
      <c r="X37" s="337"/>
      <c r="Y37" s="337"/>
      <c r="Z37" s="338">
        <f t="shared" si="2"/>
        <v>0</v>
      </c>
      <c r="AA37" s="334"/>
      <c r="AB37" s="339"/>
      <c r="AC37" s="340">
        <v>0</v>
      </c>
      <c r="AD37" s="341">
        <v>0</v>
      </c>
      <c r="AE37" s="342"/>
    </row>
    <row r="38" spans="1:31" ht="60" customHeight="1" x14ac:dyDescent="0.25">
      <c r="A38" s="233">
        <f t="shared" si="4"/>
        <v>33</v>
      </c>
      <c r="B38" s="332"/>
      <c r="C38" s="333"/>
      <c r="D38" s="332"/>
      <c r="E38" s="334"/>
      <c r="F38" s="332"/>
      <c r="G38" s="334"/>
      <c r="H38" s="440"/>
      <c r="I38" s="334"/>
      <c r="J38" s="440"/>
      <c r="K38" s="332"/>
      <c r="L38" s="334"/>
      <c r="M38" s="337"/>
      <c r="N38" s="337"/>
      <c r="O38" s="343">
        <f t="shared" si="3"/>
        <v>0</v>
      </c>
      <c r="P38" s="335"/>
      <c r="Q38" s="344"/>
      <c r="R38" s="336"/>
      <c r="S38" s="440"/>
      <c r="T38" s="337"/>
      <c r="U38" s="337"/>
      <c r="V38" s="440"/>
      <c r="W38" s="337"/>
      <c r="X38" s="337"/>
      <c r="Y38" s="337"/>
      <c r="Z38" s="338">
        <f t="shared" si="2"/>
        <v>0</v>
      </c>
      <c r="AA38" s="334"/>
      <c r="AB38" s="339"/>
      <c r="AC38" s="340">
        <v>0</v>
      </c>
      <c r="AD38" s="341">
        <v>0</v>
      </c>
      <c r="AE38" s="342"/>
    </row>
    <row r="39" spans="1:31" ht="60" customHeight="1" x14ac:dyDescent="0.25">
      <c r="A39" s="233">
        <f t="shared" si="4"/>
        <v>34</v>
      </c>
      <c r="B39" s="332"/>
      <c r="C39" s="333"/>
      <c r="D39" s="332"/>
      <c r="E39" s="334"/>
      <c r="F39" s="332"/>
      <c r="G39" s="334"/>
      <c r="H39" s="440"/>
      <c r="I39" s="334"/>
      <c r="J39" s="440"/>
      <c r="K39" s="332"/>
      <c r="L39" s="334"/>
      <c r="M39" s="337"/>
      <c r="N39" s="337"/>
      <c r="O39" s="343">
        <f t="shared" si="3"/>
        <v>0</v>
      </c>
      <c r="P39" s="335"/>
      <c r="Q39" s="344"/>
      <c r="R39" s="336"/>
      <c r="S39" s="440"/>
      <c r="T39" s="337"/>
      <c r="U39" s="337"/>
      <c r="V39" s="440"/>
      <c r="W39" s="337"/>
      <c r="X39" s="337"/>
      <c r="Y39" s="337"/>
      <c r="Z39" s="338">
        <f t="shared" si="2"/>
        <v>0</v>
      </c>
      <c r="AA39" s="334"/>
      <c r="AB39" s="339"/>
      <c r="AC39" s="340">
        <v>0</v>
      </c>
      <c r="AD39" s="341">
        <v>0</v>
      </c>
      <c r="AE39" s="342"/>
    </row>
    <row r="40" spans="1:31" ht="60" customHeight="1" x14ac:dyDescent="0.25">
      <c r="A40" s="233">
        <f t="shared" si="4"/>
        <v>35</v>
      </c>
      <c r="B40" s="332"/>
      <c r="C40" s="333"/>
      <c r="D40" s="332"/>
      <c r="E40" s="334"/>
      <c r="F40" s="332"/>
      <c r="G40" s="334"/>
      <c r="H40" s="440"/>
      <c r="I40" s="334"/>
      <c r="J40" s="440"/>
      <c r="K40" s="332"/>
      <c r="L40" s="334"/>
      <c r="M40" s="337"/>
      <c r="N40" s="337"/>
      <c r="O40" s="343">
        <f t="shared" si="3"/>
        <v>0</v>
      </c>
      <c r="P40" s="335"/>
      <c r="Q40" s="344"/>
      <c r="R40" s="336"/>
      <c r="S40" s="440"/>
      <c r="T40" s="337"/>
      <c r="U40" s="337"/>
      <c r="V40" s="440"/>
      <c r="W40" s="337"/>
      <c r="X40" s="337"/>
      <c r="Y40" s="337"/>
      <c r="Z40" s="338">
        <f t="shared" si="2"/>
        <v>0</v>
      </c>
      <c r="AA40" s="334"/>
      <c r="AB40" s="339"/>
      <c r="AC40" s="340">
        <v>0</v>
      </c>
      <c r="AD40" s="341">
        <v>0</v>
      </c>
      <c r="AE40" s="342"/>
    </row>
    <row r="41" spans="1:31" ht="60" customHeight="1" x14ac:dyDescent="0.25">
      <c r="A41" s="233">
        <f t="shared" si="4"/>
        <v>36</v>
      </c>
      <c r="B41" s="332"/>
      <c r="C41" s="333"/>
      <c r="D41" s="332"/>
      <c r="E41" s="334"/>
      <c r="F41" s="332"/>
      <c r="G41" s="334"/>
      <c r="H41" s="440"/>
      <c r="I41" s="334"/>
      <c r="J41" s="440"/>
      <c r="K41" s="332"/>
      <c r="L41" s="334"/>
      <c r="M41" s="337"/>
      <c r="N41" s="337"/>
      <c r="O41" s="343">
        <f t="shared" si="3"/>
        <v>0</v>
      </c>
      <c r="P41" s="335"/>
      <c r="Q41" s="344"/>
      <c r="R41" s="336"/>
      <c r="S41" s="440"/>
      <c r="T41" s="337"/>
      <c r="U41" s="337"/>
      <c r="V41" s="440"/>
      <c r="W41" s="337"/>
      <c r="X41" s="337"/>
      <c r="Y41" s="337"/>
      <c r="Z41" s="338">
        <f t="shared" si="2"/>
        <v>0</v>
      </c>
      <c r="AA41" s="334"/>
      <c r="AB41" s="339"/>
      <c r="AC41" s="340">
        <v>0</v>
      </c>
      <c r="AD41" s="341">
        <v>0</v>
      </c>
      <c r="AE41" s="342"/>
    </row>
    <row r="42" spans="1:31" ht="60" customHeight="1" x14ac:dyDescent="0.25">
      <c r="A42" s="233">
        <f t="shared" si="4"/>
        <v>37</v>
      </c>
      <c r="B42" s="332"/>
      <c r="C42" s="333"/>
      <c r="D42" s="332"/>
      <c r="E42" s="334"/>
      <c r="F42" s="332"/>
      <c r="G42" s="334"/>
      <c r="H42" s="440"/>
      <c r="I42" s="334"/>
      <c r="J42" s="440"/>
      <c r="K42" s="332"/>
      <c r="L42" s="334"/>
      <c r="M42" s="337"/>
      <c r="N42" s="337"/>
      <c r="O42" s="343">
        <f t="shared" si="3"/>
        <v>0</v>
      </c>
      <c r="P42" s="335"/>
      <c r="Q42" s="344"/>
      <c r="R42" s="336"/>
      <c r="S42" s="440"/>
      <c r="T42" s="337"/>
      <c r="U42" s="337"/>
      <c r="V42" s="440"/>
      <c r="W42" s="337"/>
      <c r="X42" s="337"/>
      <c r="Y42" s="337"/>
      <c r="Z42" s="338">
        <f t="shared" si="2"/>
        <v>0</v>
      </c>
      <c r="AA42" s="334"/>
      <c r="AB42" s="339"/>
      <c r="AC42" s="340">
        <v>0</v>
      </c>
      <c r="AD42" s="341">
        <v>0</v>
      </c>
      <c r="AE42" s="342"/>
    </row>
    <row r="43" spans="1:31" ht="60" customHeight="1" x14ac:dyDescent="0.25">
      <c r="A43" s="233">
        <f t="shared" si="4"/>
        <v>38</v>
      </c>
      <c r="B43" s="332"/>
      <c r="C43" s="333"/>
      <c r="D43" s="332"/>
      <c r="E43" s="334"/>
      <c r="F43" s="332"/>
      <c r="G43" s="334"/>
      <c r="H43" s="440"/>
      <c r="I43" s="334"/>
      <c r="J43" s="440"/>
      <c r="K43" s="332"/>
      <c r="L43" s="334"/>
      <c r="M43" s="337"/>
      <c r="N43" s="337"/>
      <c r="O43" s="343">
        <f t="shared" si="3"/>
        <v>0</v>
      </c>
      <c r="P43" s="335"/>
      <c r="Q43" s="344"/>
      <c r="R43" s="336"/>
      <c r="S43" s="440"/>
      <c r="T43" s="337"/>
      <c r="U43" s="337"/>
      <c r="V43" s="440"/>
      <c r="W43" s="337"/>
      <c r="X43" s="337"/>
      <c r="Y43" s="337"/>
      <c r="Z43" s="338">
        <f t="shared" si="2"/>
        <v>0</v>
      </c>
      <c r="AA43" s="334"/>
      <c r="AB43" s="339"/>
      <c r="AC43" s="340">
        <v>0</v>
      </c>
      <c r="AD43" s="341">
        <v>0</v>
      </c>
      <c r="AE43" s="342"/>
    </row>
    <row r="44" spans="1:31" ht="60" customHeight="1" x14ac:dyDescent="0.25">
      <c r="A44" s="233">
        <f t="shared" si="4"/>
        <v>39</v>
      </c>
      <c r="B44" s="332"/>
      <c r="C44" s="333"/>
      <c r="D44" s="332"/>
      <c r="E44" s="334"/>
      <c r="F44" s="332"/>
      <c r="G44" s="334"/>
      <c r="H44" s="440"/>
      <c r="I44" s="334"/>
      <c r="J44" s="440"/>
      <c r="K44" s="332"/>
      <c r="L44" s="334"/>
      <c r="M44" s="337"/>
      <c r="N44" s="337"/>
      <c r="O44" s="343">
        <f t="shared" si="3"/>
        <v>0</v>
      </c>
      <c r="P44" s="335"/>
      <c r="Q44" s="344"/>
      <c r="R44" s="336"/>
      <c r="S44" s="440"/>
      <c r="T44" s="337"/>
      <c r="U44" s="335"/>
      <c r="V44" s="440"/>
      <c r="W44" s="335"/>
      <c r="X44" s="337"/>
      <c r="Y44" s="337"/>
      <c r="Z44" s="338">
        <f t="shared" si="2"/>
        <v>0</v>
      </c>
      <c r="AA44" s="334"/>
      <c r="AB44" s="339"/>
      <c r="AC44" s="340">
        <v>0</v>
      </c>
      <c r="AD44" s="341">
        <v>0</v>
      </c>
      <c r="AE44" s="342"/>
    </row>
    <row r="45" spans="1:31" ht="60" customHeight="1" x14ac:dyDescent="0.25">
      <c r="A45" s="233">
        <f t="shared" si="4"/>
        <v>40</v>
      </c>
      <c r="B45" s="332"/>
      <c r="C45" s="333"/>
      <c r="D45" s="332"/>
      <c r="E45" s="334"/>
      <c r="F45" s="332"/>
      <c r="G45" s="334"/>
      <c r="H45" s="440"/>
      <c r="I45" s="334"/>
      <c r="J45" s="440"/>
      <c r="K45" s="332"/>
      <c r="L45" s="334"/>
      <c r="M45" s="337"/>
      <c r="N45" s="337"/>
      <c r="O45" s="343">
        <f t="shared" si="3"/>
        <v>0</v>
      </c>
      <c r="P45" s="335"/>
      <c r="Q45" s="344"/>
      <c r="R45" s="336"/>
      <c r="S45" s="440"/>
      <c r="T45" s="337"/>
      <c r="U45" s="335"/>
      <c r="V45" s="440"/>
      <c r="W45" s="335"/>
      <c r="X45" s="337"/>
      <c r="Y45" s="337"/>
      <c r="Z45" s="338">
        <f t="shared" si="2"/>
        <v>0</v>
      </c>
      <c r="AA45" s="334"/>
      <c r="AB45" s="339"/>
      <c r="AC45" s="340">
        <v>0</v>
      </c>
      <c r="AD45" s="341">
        <v>0</v>
      </c>
      <c r="AE45" s="342"/>
    </row>
    <row r="46" spans="1:31" ht="60" customHeight="1" x14ac:dyDescent="0.25">
      <c r="A46" s="233">
        <f t="shared" si="4"/>
        <v>41</v>
      </c>
      <c r="B46" s="332"/>
      <c r="C46" s="333"/>
      <c r="D46" s="332"/>
      <c r="E46" s="334"/>
      <c r="F46" s="332"/>
      <c r="G46" s="334"/>
      <c r="H46" s="440"/>
      <c r="I46" s="334"/>
      <c r="J46" s="440"/>
      <c r="K46" s="332"/>
      <c r="L46" s="334"/>
      <c r="M46" s="337"/>
      <c r="N46" s="337"/>
      <c r="O46" s="343">
        <f t="shared" si="3"/>
        <v>0</v>
      </c>
      <c r="P46" s="335"/>
      <c r="Q46" s="344"/>
      <c r="R46" s="336"/>
      <c r="S46" s="440"/>
      <c r="T46" s="337"/>
      <c r="U46" s="335"/>
      <c r="V46" s="440"/>
      <c r="W46" s="335"/>
      <c r="X46" s="337"/>
      <c r="Y46" s="337"/>
      <c r="Z46" s="338">
        <f t="shared" si="2"/>
        <v>0</v>
      </c>
      <c r="AA46" s="334"/>
      <c r="AB46" s="339"/>
      <c r="AC46" s="340">
        <v>0</v>
      </c>
      <c r="AD46" s="341">
        <v>0</v>
      </c>
      <c r="AE46" s="342"/>
    </row>
    <row r="47" spans="1:31" ht="60" customHeight="1" x14ac:dyDescent="0.25">
      <c r="A47" s="233">
        <f t="shared" si="4"/>
        <v>42</v>
      </c>
      <c r="B47" s="332"/>
      <c r="C47" s="333"/>
      <c r="D47" s="332"/>
      <c r="E47" s="334"/>
      <c r="F47" s="332"/>
      <c r="G47" s="334"/>
      <c r="H47" s="440"/>
      <c r="I47" s="334"/>
      <c r="J47" s="440"/>
      <c r="K47" s="332"/>
      <c r="L47" s="334"/>
      <c r="M47" s="337"/>
      <c r="N47" s="337"/>
      <c r="O47" s="343">
        <f t="shared" si="3"/>
        <v>0</v>
      </c>
      <c r="P47" s="335"/>
      <c r="Q47" s="344"/>
      <c r="R47" s="336"/>
      <c r="S47" s="440"/>
      <c r="T47" s="337"/>
      <c r="U47" s="335"/>
      <c r="V47" s="440"/>
      <c r="W47" s="335"/>
      <c r="X47" s="337"/>
      <c r="Y47" s="337"/>
      <c r="Z47" s="338">
        <f t="shared" si="2"/>
        <v>0</v>
      </c>
      <c r="AA47" s="334"/>
      <c r="AB47" s="339"/>
      <c r="AC47" s="340">
        <v>0</v>
      </c>
      <c r="AD47" s="341">
        <v>0</v>
      </c>
      <c r="AE47" s="342"/>
    </row>
    <row r="48" spans="1:31" ht="60" customHeight="1" x14ac:dyDescent="0.25">
      <c r="A48" s="233">
        <f t="shared" si="4"/>
        <v>43</v>
      </c>
      <c r="B48" s="332"/>
      <c r="C48" s="333"/>
      <c r="D48" s="332"/>
      <c r="E48" s="334"/>
      <c r="F48" s="332"/>
      <c r="G48" s="334"/>
      <c r="H48" s="440"/>
      <c r="I48" s="334"/>
      <c r="J48" s="440"/>
      <c r="K48" s="332"/>
      <c r="L48" s="334"/>
      <c r="M48" s="337"/>
      <c r="N48" s="337"/>
      <c r="O48" s="343">
        <f t="shared" si="3"/>
        <v>0</v>
      </c>
      <c r="P48" s="335"/>
      <c r="Q48" s="344"/>
      <c r="R48" s="336"/>
      <c r="S48" s="440"/>
      <c r="T48" s="337"/>
      <c r="U48" s="335"/>
      <c r="V48" s="440"/>
      <c r="W48" s="335"/>
      <c r="X48" s="337"/>
      <c r="Y48" s="337"/>
      <c r="Z48" s="338">
        <f t="shared" si="2"/>
        <v>0</v>
      </c>
      <c r="AA48" s="334"/>
      <c r="AB48" s="339"/>
      <c r="AC48" s="340">
        <v>0</v>
      </c>
      <c r="AD48" s="341">
        <v>0</v>
      </c>
      <c r="AE48" s="342"/>
    </row>
    <row r="49" spans="1:31" ht="60" customHeight="1" x14ac:dyDescent="0.25">
      <c r="A49" s="233">
        <f t="shared" si="4"/>
        <v>44</v>
      </c>
      <c r="B49" s="332"/>
      <c r="C49" s="333"/>
      <c r="D49" s="332"/>
      <c r="E49" s="334"/>
      <c r="F49" s="332"/>
      <c r="G49" s="334"/>
      <c r="H49" s="440"/>
      <c r="I49" s="334"/>
      <c r="J49" s="440"/>
      <c r="K49" s="332"/>
      <c r="L49" s="334"/>
      <c r="M49" s="337"/>
      <c r="N49" s="337"/>
      <c r="O49" s="343">
        <f t="shared" si="3"/>
        <v>0</v>
      </c>
      <c r="P49" s="335"/>
      <c r="Q49" s="344"/>
      <c r="R49" s="336"/>
      <c r="S49" s="440"/>
      <c r="T49" s="337"/>
      <c r="U49" s="335"/>
      <c r="V49" s="440"/>
      <c r="W49" s="335"/>
      <c r="X49" s="337"/>
      <c r="Y49" s="337"/>
      <c r="Z49" s="338">
        <f t="shared" si="2"/>
        <v>0</v>
      </c>
      <c r="AA49" s="334"/>
      <c r="AB49" s="339"/>
      <c r="AC49" s="340">
        <v>0</v>
      </c>
      <c r="AD49" s="341">
        <v>0</v>
      </c>
      <c r="AE49" s="342"/>
    </row>
    <row r="50" spans="1:31" ht="60" customHeight="1" x14ac:dyDescent="0.25">
      <c r="A50" s="233">
        <f t="shared" si="4"/>
        <v>45</v>
      </c>
      <c r="B50" s="332"/>
      <c r="C50" s="333"/>
      <c r="D50" s="332"/>
      <c r="E50" s="334"/>
      <c r="F50" s="332"/>
      <c r="G50" s="334"/>
      <c r="H50" s="440"/>
      <c r="I50" s="334"/>
      <c r="J50" s="440"/>
      <c r="K50" s="332"/>
      <c r="L50" s="334"/>
      <c r="M50" s="337"/>
      <c r="N50" s="337"/>
      <c r="O50" s="343">
        <f t="shared" si="3"/>
        <v>0</v>
      </c>
      <c r="P50" s="335"/>
      <c r="Q50" s="344"/>
      <c r="R50" s="336"/>
      <c r="S50" s="440"/>
      <c r="T50" s="337"/>
      <c r="U50" s="335"/>
      <c r="V50" s="440"/>
      <c r="W50" s="335"/>
      <c r="X50" s="337"/>
      <c r="Y50" s="337"/>
      <c r="Z50" s="338">
        <f t="shared" si="2"/>
        <v>0</v>
      </c>
      <c r="AA50" s="334"/>
      <c r="AB50" s="339"/>
      <c r="AC50" s="340">
        <v>0</v>
      </c>
      <c r="AD50" s="341">
        <v>0</v>
      </c>
      <c r="AE50" s="342"/>
    </row>
    <row r="51" spans="1:31" ht="60" customHeight="1" x14ac:dyDescent="0.25">
      <c r="A51" s="233">
        <f t="shared" si="4"/>
        <v>46</v>
      </c>
      <c r="B51" s="332"/>
      <c r="C51" s="333"/>
      <c r="D51" s="332"/>
      <c r="E51" s="334"/>
      <c r="F51" s="332"/>
      <c r="G51" s="334"/>
      <c r="H51" s="440"/>
      <c r="I51" s="334"/>
      <c r="J51" s="440"/>
      <c r="K51" s="332"/>
      <c r="L51" s="334"/>
      <c r="M51" s="337"/>
      <c r="N51" s="337"/>
      <c r="O51" s="343">
        <f t="shared" si="3"/>
        <v>0</v>
      </c>
      <c r="P51" s="335"/>
      <c r="Q51" s="344"/>
      <c r="R51" s="336"/>
      <c r="S51" s="440"/>
      <c r="T51" s="337"/>
      <c r="U51" s="335"/>
      <c r="V51" s="440"/>
      <c r="W51" s="335"/>
      <c r="X51" s="337"/>
      <c r="Y51" s="337"/>
      <c r="Z51" s="338">
        <f t="shared" si="2"/>
        <v>0</v>
      </c>
      <c r="AA51" s="334"/>
      <c r="AB51" s="339"/>
      <c r="AC51" s="340">
        <v>0</v>
      </c>
      <c r="AD51" s="341">
        <v>0</v>
      </c>
      <c r="AE51" s="342"/>
    </row>
    <row r="52" spans="1:31" ht="60" customHeight="1" x14ac:dyDescent="0.25">
      <c r="A52" s="233">
        <f t="shared" si="4"/>
        <v>47</v>
      </c>
      <c r="B52" s="332"/>
      <c r="C52" s="333"/>
      <c r="D52" s="332"/>
      <c r="E52" s="334"/>
      <c r="F52" s="332"/>
      <c r="G52" s="334"/>
      <c r="H52" s="440"/>
      <c r="I52" s="334"/>
      <c r="J52" s="440"/>
      <c r="K52" s="332"/>
      <c r="L52" s="334"/>
      <c r="M52" s="337"/>
      <c r="N52" s="337"/>
      <c r="O52" s="343">
        <f t="shared" si="3"/>
        <v>0</v>
      </c>
      <c r="P52" s="335"/>
      <c r="Q52" s="344"/>
      <c r="R52" s="336"/>
      <c r="S52" s="440"/>
      <c r="T52" s="337"/>
      <c r="U52" s="335"/>
      <c r="V52" s="440"/>
      <c r="W52" s="335"/>
      <c r="X52" s="337"/>
      <c r="Y52" s="337"/>
      <c r="Z52" s="338">
        <f t="shared" si="2"/>
        <v>0</v>
      </c>
      <c r="AA52" s="334"/>
      <c r="AB52" s="339"/>
      <c r="AC52" s="340">
        <v>0</v>
      </c>
      <c r="AD52" s="341">
        <v>0</v>
      </c>
      <c r="AE52" s="342"/>
    </row>
    <row r="53" spans="1:31" ht="60" customHeight="1" x14ac:dyDescent="0.25">
      <c r="A53" s="233">
        <f t="shared" si="4"/>
        <v>48</v>
      </c>
      <c r="B53" s="332"/>
      <c r="C53" s="333"/>
      <c r="D53" s="332"/>
      <c r="E53" s="334"/>
      <c r="F53" s="332"/>
      <c r="G53" s="334"/>
      <c r="H53" s="440"/>
      <c r="I53" s="334"/>
      <c r="J53" s="440"/>
      <c r="K53" s="332"/>
      <c r="L53" s="334"/>
      <c r="M53" s="337"/>
      <c r="N53" s="337"/>
      <c r="O53" s="343">
        <f t="shared" si="3"/>
        <v>0</v>
      </c>
      <c r="P53" s="335"/>
      <c r="Q53" s="344"/>
      <c r="R53" s="336"/>
      <c r="S53" s="440"/>
      <c r="T53" s="337"/>
      <c r="U53" s="335"/>
      <c r="V53" s="440"/>
      <c r="W53" s="335"/>
      <c r="X53" s="337"/>
      <c r="Y53" s="337"/>
      <c r="Z53" s="338">
        <f t="shared" si="2"/>
        <v>0</v>
      </c>
      <c r="AA53" s="334"/>
      <c r="AB53" s="339"/>
      <c r="AC53" s="340">
        <v>0</v>
      </c>
      <c r="AD53" s="341">
        <v>0</v>
      </c>
      <c r="AE53" s="342"/>
    </row>
    <row r="54" spans="1:31" ht="60" customHeight="1" x14ac:dyDescent="0.25">
      <c r="A54" s="233">
        <f t="shared" si="4"/>
        <v>49</v>
      </c>
      <c r="B54" s="332"/>
      <c r="C54" s="333"/>
      <c r="D54" s="332"/>
      <c r="E54" s="334"/>
      <c r="F54" s="332"/>
      <c r="G54" s="334"/>
      <c r="H54" s="440"/>
      <c r="I54" s="334"/>
      <c r="J54" s="440"/>
      <c r="K54" s="332"/>
      <c r="L54" s="334"/>
      <c r="M54" s="337"/>
      <c r="N54" s="337"/>
      <c r="O54" s="343">
        <f t="shared" si="3"/>
        <v>0</v>
      </c>
      <c r="P54" s="335"/>
      <c r="Q54" s="344"/>
      <c r="R54" s="336"/>
      <c r="S54" s="440"/>
      <c r="T54" s="337"/>
      <c r="U54" s="335"/>
      <c r="V54" s="440"/>
      <c r="W54" s="335"/>
      <c r="X54" s="337"/>
      <c r="Y54" s="337"/>
      <c r="Z54" s="338">
        <f t="shared" si="2"/>
        <v>0</v>
      </c>
      <c r="AA54" s="334"/>
      <c r="AB54" s="339"/>
      <c r="AC54" s="340">
        <v>0</v>
      </c>
      <c r="AD54" s="341">
        <v>0</v>
      </c>
      <c r="AE54" s="342"/>
    </row>
    <row r="55" spans="1:31" ht="60" customHeight="1" x14ac:dyDescent="0.25">
      <c r="A55" s="233">
        <f t="shared" si="4"/>
        <v>50</v>
      </c>
      <c r="B55" s="332"/>
      <c r="C55" s="333"/>
      <c r="D55" s="332"/>
      <c r="E55" s="334"/>
      <c r="F55" s="332"/>
      <c r="G55" s="334"/>
      <c r="H55" s="440"/>
      <c r="I55" s="334"/>
      <c r="J55" s="440"/>
      <c r="K55" s="332"/>
      <c r="L55" s="334"/>
      <c r="M55" s="337"/>
      <c r="N55" s="337"/>
      <c r="O55" s="343">
        <f t="shared" si="3"/>
        <v>0</v>
      </c>
      <c r="P55" s="335"/>
      <c r="Q55" s="344"/>
      <c r="R55" s="336"/>
      <c r="S55" s="440"/>
      <c r="T55" s="337"/>
      <c r="U55" s="335"/>
      <c r="V55" s="440"/>
      <c r="W55" s="335"/>
      <c r="X55" s="337"/>
      <c r="Y55" s="337"/>
      <c r="Z55" s="338">
        <f t="shared" si="2"/>
        <v>0</v>
      </c>
      <c r="AA55" s="334"/>
      <c r="AB55" s="339"/>
      <c r="AC55" s="340">
        <v>0</v>
      </c>
      <c r="AD55" s="341">
        <v>0</v>
      </c>
      <c r="AE55" s="342"/>
    </row>
    <row r="56" spans="1:31" ht="60" customHeight="1" x14ac:dyDescent="0.25">
      <c r="A56" s="233">
        <f t="shared" si="4"/>
        <v>51</v>
      </c>
      <c r="B56" s="332"/>
      <c r="C56" s="333"/>
      <c r="D56" s="332"/>
      <c r="E56" s="334"/>
      <c r="F56" s="332"/>
      <c r="G56" s="334"/>
      <c r="H56" s="440"/>
      <c r="I56" s="334"/>
      <c r="J56" s="440"/>
      <c r="K56" s="332"/>
      <c r="L56" s="334"/>
      <c r="M56" s="337"/>
      <c r="N56" s="337"/>
      <c r="O56" s="343">
        <f t="shared" si="3"/>
        <v>0</v>
      </c>
      <c r="P56" s="335"/>
      <c r="Q56" s="344"/>
      <c r="R56" s="336"/>
      <c r="S56" s="440"/>
      <c r="T56" s="337"/>
      <c r="U56" s="335"/>
      <c r="V56" s="440"/>
      <c r="W56" s="335"/>
      <c r="X56" s="337"/>
      <c r="Y56" s="337"/>
      <c r="Z56" s="338">
        <f t="shared" si="2"/>
        <v>0</v>
      </c>
      <c r="AA56" s="334"/>
      <c r="AB56" s="339"/>
      <c r="AC56" s="340">
        <v>0</v>
      </c>
      <c r="AD56" s="341">
        <v>0</v>
      </c>
      <c r="AE56" s="342"/>
    </row>
    <row r="57" spans="1:31" ht="60" customHeight="1" x14ac:dyDescent="0.25">
      <c r="A57" s="233">
        <f t="shared" si="4"/>
        <v>52</v>
      </c>
      <c r="B57" s="332"/>
      <c r="C57" s="333"/>
      <c r="D57" s="332"/>
      <c r="E57" s="334"/>
      <c r="F57" s="332"/>
      <c r="G57" s="334"/>
      <c r="H57" s="440"/>
      <c r="I57" s="334"/>
      <c r="J57" s="440"/>
      <c r="K57" s="332"/>
      <c r="L57" s="334"/>
      <c r="M57" s="337"/>
      <c r="N57" s="337"/>
      <c r="O57" s="343">
        <f t="shared" si="3"/>
        <v>0</v>
      </c>
      <c r="P57" s="335"/>
      <c r="Q57" s="344"/>
      <c r="R57" s="336"/>
      <c r="S57" s="440"/>
      <c r="T57" s="337"/>
      <c r="U57" s="335"/>
      <c r="V57" s="440"/>
      <c r="W57" s="335"/>
      <c r="X57" s="337"/>
      <c r="Y57" s="337"/>
      <c r="Z57" s="338">
        <f t="shared" si="2"/>
        <v>0</v>
      </c>
      <c r="AA57" s="334"/>
      <c r="AB57" s="339"/>
      <c r="AC57" s="340">
        <v>0</v>
      </c>
      <c r="AD57" s="341">
        <v>0</v>
      </c>
      <c r="AE57" s="342"/>
    </row>
    <row r="58" spans="1:31" ht="60" customHeight="1" x14ac:dyDescent="0.25">
      <c r="A58" s="233">
        <f t="shared" si="4"/>
        <v>53</v>
      </c>
      <c r="B58" s="332"/>
      <c r="C58" s="333"/>
      <c r="D58" s="332"/>
      <c r="E58" s="334"/>
      <c r="F58" s="332"/>
      <c r="G58" s="334"/>
      <c r="H58" s="440"/>
      <c r="I58" s="334"/>
      <c r="J58" s="440"/>
      <c r="K58" s="332"/>
      <c r="L58" s="334"/>
      <c r="M58" s="337"/>
      <c r="N58" s="337"/>
      <c r="O58" s="343">
        <f t="shared" si="3"/>
        <v>0</v>
      </c>
      <c r="P58" s="335"/>
      <c r="Q58" s="344"/>
      <c r="R58" s="336"/>
      <c r="S58" s="440"/>
      <c r="T58" s="337"/>
      <c r="U58" s="335"/>
      <c r="V58" s="440"/>
      <c r="W58" s="335"/>
      <c r="X58" s="337"/>
      <c r="Y58" s="337"/>
      <c r="Z58" s="338">
        <f t="shared" si="2"/>
        <v>0</v>
      </c>
      <c r="AA58" s="334"/>
      <c r="AB58" s="339"/>
      <c r="AC58" s="340">
        <v>0</v>
      </c>
      <c r="AD58" s="341">
        <v>0</v>
      </c>
      <c r="AE58" s="342"/>
    </row>
    <row r="59" spans="1:31" ht="60" customHeight="1" x14ac:dyDescent="0.25">
      <c r="A59" s="233">
        <f t="shared" si="4"/>
        <v>54</v>
      </c>
      <c r="B59" s="332"/>
      <c r="C59" s="333"/>
      <c r="D59" s="332"/>
      <c r="E59" s="334"/>
      <c r="F59" s="332"/>
      <c r="G59" s="334"/>
      <c r="H59" s="440"/>
      <c r="I59" s="334"/>
      <c r="J59" s="440"/>
      <c r="K59" s="332"/>
      <c r="L59" s="334"/>
      <c r="M59" s="337"/>
      <c r="N59" s="337"/>
      <c r="O59" s="343">
        <f t="shared" si="3"/>
        <v>0</v>
      </c>
      <c r="P59" s="335"/>
      <c r="Q59" s="344"/>
      <c r="R59" s="336"/>
      <c r="S59" s="440"/>
      <c r="T59" s="337"/>
      <c r="U59" s="335"/>
      <c r="V59" s="440"/>
      <c r="W59" s="335"/>
      <c r="X59" s="337"/>
      <c r="Y59" s="337"/>
      <c r="Z59" s="338">
        <f t="shared" si="2"/>
        <v>0</v>
      </c>
      <c r="AA59" s="334"/>
      <c r="AB59" s="339"/>
      <c r="AC59" s="340">
        <v>0</v>
      </c>
      <c r="AD59" s="341">
        <v>0</v>
      </c>
      <c r="AE59" s="342"/>
    </row>
    <row r="60" spans="1:31" ht="60" customHeight="1" x14ac:dyDescent="0.25">
      <c r="A60" s="233">
        <f t="shared" si="4"/>
        <v>55</v>
      </c>
      <c r="B60" s="332"/>
      <c r="C60" s="333"/>
      <c r="D60" s="332"/>
      <c r="E60" s="334"/>
      <c r="F60" s="332"/>
      <c r="G60" s="334"/>
      <c r="H60" s="440"/>
      <c r="I60" s="334"/>
      <c r="J60" s="440"/>
      <c r="K60" s="332"/>
      <c r="L60" s="334"/>
      <c r="M60" s="337"/>
      <c r="N60" s="337"/>
      <c r="O60" s="343">
        <f t="shared" si="3"/>
        <v>0</v>
      </c>
      <c r="P60" s="335"/>
      <c r="Q60" s="344"/>
      <c r="R60" s="336"/>
      <c r="S60" s="440"/>
      <c r="T60" s="337"/>
      <c r="U60" s="335"/>
      <c r="V60" s="440"/>
      <c r="W60" s="335"/>
      <c r="X60" s="337"/>
      <c r="Y60" s="337"/>
      <c r="Z60" s="338">
        <f t="shared" si="2"/>
        <v>0</v>
      </c>
      <c r="AA60" s="334"/>
      <c r="AB60" s="339"/>
      <c r="AC60" s="340">
        <v>0</v>
      </c>
      <c r="AD60" s="341">
        <v>0</v>
      </c>
      <c r="AE60" s="342"/>
    </row>
    <row r="61" spans="1:31" ht="60" customHeight="1" x14ac:dyDescent="0.25">
      <c r="A61" s="233">
        <f t="shared" si="4"/>
        <v>56</v>
      </c>
      <c r="B61" s="332"/>
      <c r="C61" s="333"/>
      <c r="D61" s="332"/>
      <c r="E61" s="334"/>
      <c r="F61" s="332"/>
      <c r="G61" s="334"/>
      <c r="H61" s="440"/>
      <c r="I61" s="334"/>
      <c r="J61" s="440"/>
      <c r="K61" s="332"/>
      <c r="L61" s="334"/>
      <c r="M61" s="337"/>
      <c r="N61" s="337"/>
      <c r="O61" s="343">
        <f t="shared" si="3"/>
        <v>0</v>
      </c>
      <c r="P61" s="335"/>
      <c r="Q61" s="344"/>
      <c r="R61" s="336"/>
      <c r="S61" s="440"/>
      <c r="T61" s="337"/>
      <c r="U61" s="335"/>
      <c r="V61" s="440"/>
      <c r="W61" s="335"/>
      <c r="X61" s="337"/>
      <c r="Y61" s="337"/>
      <c r="Z61" s="338">
        <f t="shared" si="2"/>
        <v>0</v>
      </c>
      <c r="AA61" s="334"/>
      <c r="AB61" s="339"/>
      <c r="AC61" s="340">
        <v>0</v>
      </c>
      <c r="AD61" s="341">
        <v>0</v>
      </c>
      <c r="AE61" s="342"/>
    </row>
    <row r="62" spans="1:31" ht="60" customHeight="1" x14ac:dyDescent="0.25">
      <c r="A62" s="233">
        <f t="shared" si="4"/>
        <v>57</v>
      </c>
      <c r="B62" s="332"/>
      <c r="C62" s="333"/>
      <c r="D62" s="332"/>
      <c r="E62" s="334"/>
      <c r="F62" s="332"/>
      <c r="G62" s="334"/>
      <c r="H62" s="440"/>
      <c r="I62" s="334"/>
      <c r="J62" s="440"/>
      <c r="K62" s="332"/>
      <c r="L62" s="334"/>
      <c r="M62" s="337"/>
      <c r="N62" s="337"/>
      <c r="O62" s="343">
        <f t="shared" si="3"/>
        <v>0</v>
      </c>
      <c r="P62" s="335"/>
      <c r="Q62" s="344"/>
      <c r="R62" s="336"/>
      <c r="S62" s="440"/>
      <c r="T62" s="337"/>
      <c r="U62" s="335"/>
      <c r="V62" s="440"/>
      <c r="W62" s="335"/>
      <c r="X62" s="337"/>
      <c r="Y62" s="337"/>
      <c r="Z62" s="338">
        <f t="shared" si="2"/>
        <v>0</v>
      </c>
      <c r="AA62" s="334"/>
      <c r="AB62" s="339"/>
      <c r="AC62" s="340">
        <v>0</v>
      </c>
      <c r="AD62" s="341">
        <v>0</v>
      </c>
      <c r="AE62" s="342"/>
    </row>
    <row r="63" spans="1:31" ht="60" customHeight="1" x14ac:dyDescent="0.25">
      <c r="A63" s="233">
        <f t="shared" si="4"/>
        <v>58</v>
      </c>
      <c r="B63" s="345"/>
      <c r="C63" s="333"/>
      <c r="D63" s="346"/>
      <c r="E63" s="344"/>
      <c r="F63" s="346"/>
      <c r="G63" s="347"/>
      <c r="H63" s="440"/>
      <c r="I63" s="348"/>
      <c r="J63" s="440"/>
      <c r="K63" s="332"/>
      <c r="L63" s="334"/>
      <c r="M63" s="337"/>
      <c r="N63" s="337"/>
      <c r="O63" s="343">
        <f t="shared" si="3"/>
        <v>0</v>
      </c>
      <c r="P63" s="335"/>
      <c r="Q63" s="344"/>
      <c r="R63" s="336"/>
      <c r="S63" s="440"/>
      <c r="T63" s="337"/>
      <c r="U63" s="335"/>
      <c r="V63" s="440"/>
      <c r="W63" s="335"/>
      <c r="X63" s="337"/>
      <c r="Y63" s="337"/>
      <c r="Z63" s="338">
        <f t="shared" si="2"/>
        <v>0</v>
      </c>
      <c r="AA63" s="334"/>
      <c r="AB63" s="339"/>
      <c r="AC63" s="340">
        <v>0</v>
      </c>
      <c r="AD63" s="341">
        <v>0</v>
      </c>
      <c r="AE63" s="342"/>
    </row>
    <row r="64" spans="1:31" ht="60" customHeight="1" x14ac:dyDescent="0.25">
      <c r="A64" s="233">
        <f t="shared" si="4"/>
        <v>59</v>
      </c>
      <c r="B64" s="345"/>
      <c r="C64" s="333"/>
      <c r="D64" s="346"/>
      <c r="E64" s="344"/>
      <c r="F64" s="346"/>
      <c r="G64" s="347"/>
      <c r="H64" s="440"/>
      <c r="I64" s="348"/>
      <c r="J64" s="440"/>
      <c r="K64" s="332"/>
      <c r="L64" s="334"/>
      <c r="M64" s="337"/>
      <c r="N64" s="337"/>
      <c r="O64" s="343">
        <f t="shared" si="3"/>
        <v>0</v>
      </c>
      <c r="P64" s="335"/>
      <c r="Q64" s="344"/>
      <c r="R64" s="336"/>
      <c r="S64" s="440"/>
      <c r="T64" s="337"/>
      <c r="U64" s="335"/>
      <c r="V64" s="440"/>
      <c r="W64" s="335"/>
      <c r="X64" s="337"/>
      <c r="Y64" s="337"/>
      <c r="Z64" s="338">
        <f t="shared" si="2"/>
        <v>0</v>
      </c>
      <c r="AA64" s="334"/>
      <c r="AB64" s="339"/>
      <c r="AC64" s="340">
        <v>0</v>
      </c>
      <c r="AD64" s="341">
        <v>0</v>
      </c>
      <c r="AE64" s="342"/>
    </row>
    <row r="65" spans="1:31" ht="60" customHeight="1" x14ac:dyDescent="0.25">
      <c r="A65" s="233">
        <f t="shared" si="4"/>
        <v>60</v>
      </c>
      <c r="B65" s="345"/>
      <c r="C65" s="333"/>
      <c r="D65" s="346"/>
      <c r="E65" s="344"/>
      <c r="F65" s="346"/>
      <c r="G65" s="347"/>
      <c r="H65" s="440"/>
      <c r="I65" s="348"/>
      <c r="J65" s="440"/>
      <c r="K65" s="332"/>
      <c r="L65" s="334"/>
      <c r="M65" s="337"/>
      <c r="N65" s="337"/>
      <c r="O65" s="343">
        <f t="shared" si="3"/>
        <v>0</v>
      </c>
      <c r="P65" s="335"/>
      <c r="Q65" s="344"/>
      <c r="R65" s="336"/>
      <c r="S65" s="440"/>
      <c r="T65" s="337"/>
      <c r="U65" s="335"/>
      <c r="V65" s="440"/>
      <c r="W65" s="335"/>
      <c r="X65" s="337"/>
      <c r="Y65" s="337"/>
      <c r="Z65" s="338">
        <f t="shared" si="2"/>
        <v>0</v>
      </c>
      <c r="AA65" s="334"/>
      <c r="AB65" s="339"/>
      <c r="AC65" s="340">
        <v>0</v>
      </c>
      <c r="AD65" s="341">
        <v>0</v>
      </c>
      <c r="AE65" s="342"/>
    </row>
    <row r="66" spans="1:31" ht="60" customHeight="1" x14ac:dyDescent="0.25">
      <c r="A66" s="233">
        <f t="shared" si="4"/>
        <v>61</v>
      </c>
      <c r="B66" s="345"/>
      <c r="C66" s="333"/>
      <c r="D66" s="346"/>
      <c r="E66" s="344"/>
      <c r="F66" s="346"/>
      <c r="G66" s="347"/>
      <c r="H66" s="440"/>
      <c r="I66" s="348"/>
      <c r="J66" s="440"/>
      <c r="K66" s="332"/>
      <c r="L66" s="334"/>
      <c r="M66" s="337"/>
      <c r="N66" s="337"/>
      <c r="O66" s="343">
        <f t="shared" si="3"/>
        <v>0</v>
      </c>
      <c r="P66" s="335"/>
      <c r="Q66" s="344"/>
      <c r="R66" s="336"/>
      <c r="S66" s="440"/>
      <c r="T66" s="337"/>
      <c r="U66" s="335"/>
      <c r="V66" s="440"/>
      <c r="W66" s="335"/>
      <c r="X66" s="337"/>
      <c r="Y66" s="337"/>
      <c r="Z66" s="338">
        <f t="shared" si="2"/>
        <v>0</v>
      </c>
      <c r="AA66" s="334"/>
      <c r="AB66" s="339"/>
      <c r="AC66" s="340">
        <v>0</v>
      </c>
      <c r="AD66" s="341">
        <v>0</v>
      </c>
      <c r="AE66" s="342"/>
    </row>
    <row r="67" spans="1:31" ht="60" customHeight="1" x14ac:dyDescent="0.25">
      <c r="A67" s="233">
        <f t="shared" si="4"/>
        <v>62</v>
      </c>
      <c r="B67" s="345"/>
      <c r="C67" s="333"/>
      <c r="D67" s="346"/>
      <c r="E67" s="344"/>
      <c r="F67" s="346"/>
      <c r="G67" s="347"/>
      <c r="H67" s="440"/>
      <c r="I67" s="348"/>
      <c r="J67" s="440"/>
      <c r="K67" s="332"/>
      <c r="L67" s="334"/>
      <c r="M67" s="337"/>
      <c r="N67" s="337"/>
      <c r="O67" s="343">
        <f t="shared" si="3"/>
        <v>0</v>
      </c>
      <c r="P67" s="335"/>
      <c r="Q67" s="344"/>
      <c r="R67" s="336"/>
      <c r="S67" s="440"/>
      <c r="T67" s="337"/>
      <c r="U67" s="335"/>
      <c r="V67" s="440"/>
      <c r="W67" s="335"/>
      <c r="X67" s="337"/>
      <c r="Y67" s="337"/>
      <c r="Z67" s="338">
        <f t="shared" si="2"/>
        <v>0</v>
      </c>
      <c r="AA67" s="334"/>
      <c r="AB67" s="339"/>
      <c r="AC67" s="340">
        <v>0</v>
      </c>
      <c r="AD67" s="341">
        <v>0</v>
      </c>
      <c r="AE67" s="342"/>
    </row>
    <row r="68" spans="1:31" ht="60" customHeight="1" x14ac:dyDescent="0.25">
      <c r="A68" s="233">
        <f t="shared" si="4"/>
        <v>63</v>
      </c>
      <c r="B68" s="345"/>
      <c r="C68" s="333"/>
      <c r="D68" s="346"/>
      <c r="E68" s="344"/>
      <c r="F68" s="346"/>
      <c r="G68" s="347"/>
      <c r="H68" s="440"/>
      <c r="I68" s="348"/>
      <c r="J68" s="440"/>
      <c r="K68" s="332"/>
      <c r="L68" s="334"/>
      <c r="M68" s="337"/>
      <c r="N68" s="337"/>
      <c r="O68" s="343">
        <f t="shared" si="3"/>
        <v>0</v>
      </c>
      <c r="P68" s="335"/>
      <c r="Q68" s="344"/>
      <c r="R68" s="336"/>
      <c r="S68" s="440"/>
      <c r="T68" s="337"/>
      <c r="U68" s="335"/>
      <c r="V68" s="440"/>
      <c r="W68" s="335"/>
      <c r="X68" s="337"/>
      <c r="Y68" s="337"/>
      <c r="Z68" s="338">
        <f t="shared" si="2"/>
        <v>0</v>
      </c>
      <c r="AA68" s="334"/>
      <c r="AB68" s="339"/>
      <c r="AC68" s="340">
        <v>0</v>
      </c>
      <c r="AD68" s="341">
        <v>0</v>
      </c>
      <c r="AE68" s="342"/>
    </row>
    <row r="69" spans="1:31" ht="60" customHeight="1" x14ac:dyDescent="0.25">
      <c r="A69" s="233">
        <f t="shared" si="4"/>
        <v>64</v>
      </c>
      <c r="B69" s="345"/>
      <c r="C69" s="333"/>
      <c r="D69" s="346"/>
      <c r="E69" s="344"/>
      <c r="F69" s="346"/>
      <c r="G69" s="347"/>
      <c r="H69" s="440"/>
      <c r="I69" s="348"/>
      <c r="J69" s="440"/>
      <c r="K69" s="332"/>
      <c r="L69" s="334"/>
      <c r="M69" s="337"/>
      <c r="N69" s="337"/>
      <c r="O69" s="343">
        <f t="shared" si="3"/>
        <v>0</v>
      </c>
      <c r="P69" s="335"/>
      <c r="Q69" s="344"/>
      <c r="R69" s="336"/>
      <c r="S69" s="440"/>
      <c r="T69" s="337"/>
      <c r="U69" s="335"/>
      <c r="V69" s="440"/>
      <c r="W69" s="335"/>
      <c r="X69" s="337"/>
      <c r="Y69" s="337"/>
      <c r="Z69" s="338">
        <f t="shared" si="2"/>
        <v>0</v>
      </c>
      <c r="AA69" s="334"/>
      <c r="AB69" s="339"/>
      <c r="AC69" s="340">
        <v>0</v>
      </c>
      <c r="AD69" s="341">
        <v>0</v>
      </c>
      <c r="AE69" s="342"/>
    </row>
    <row r="70" spans="1:31" ht="60" customHeight="1" x14ac:dyDescent="0.25">
      <c r="A70" s="233">
        <f t="shared" si="4"/>
        <v>65</v>
      </c>
      <c r="B70" s="345"/>
      <c r="C70" s="333"/>
      <c r="D70" s="346"/>
      <c r="E70" s="344"/>
      <c r="F70" s="346"/>
      <c r="G70" s="347"/>
      <c r="H70" s="440"/>
      <c r="I70" s="348"/>
      <c r="J70" s="440"/>
      <c r="K70" s="332"/>
      <c r="L70" s="334"/>
      <c r="M70" s="337"/>
      <c r="N70" s="337"/>
      <c r="O70" s="343">
        <f t="shared" si="3"/>
        <v>0</v>
      </c>
      <c r="P70" s="335"/>
      <c r="Q70" s="344"/>
      <c r="R70" s="336"/>
      <c r="S70" s="440"/>
      <c r="T70" s="337"/>
      <c r="U70" s="335"/>
      <c r="V70" s="440"/>
      <c r="W70" s="335"/>
      <c r="X70" s="337"/>
      <c r="Y70" s="337"/>
      <c r="Z70" s="338">
        <f t="shared" ref="Z70:Z133" si="5">SUM(X70:Y70)</f>
        <v>0</v>
      </c>
      <c r="AA70" s="334"/>
      <c r="AB70" s="339"/>
      <c r="AC70" s="340">
        <v>0</v>
      </c>
      <c r="AD70" s="341">
        <v>0</v>
      </c>
      <c r="AE70" s="342"/>
    </row>
    <row r="71" spans="1:31" ht="60" customHeight="1" x14ac:dyDescent="0.25">
      <c r="A71" s="233">
        <f t="shared" si="4"/>
        <v>66</v>
      </c>
      <c r="B71" s="345"/>
      <c r="C71" s="333"/>
      <c r="D71" s="346"/>
      <c r="E71" s="344"/>
      <c r="F71" s="346"/>
      <c r="G71" s="347"/>
      <c r="H71" s="440"/>
      <c r="I71" s="348"/>
      <c r="J71" s="440"/>
      <c r="K71" s="332"/>
      <c r="L71" s="334"/>
      <c r="M71" s="337"/>
      <c r="N71" s="337"/>
      <c r="O71" s="343">
        <f t="shared" ref="O71:O134" si="6">M71+N71</f>
        <v>0</v>
      </c>
      <c r="P71" s="335"/>
      <c r="Q71" s="344"/>
      <c r="R71" s="336"/>
      <c r="S71" s="440"/>
      <c r="T71" s="337"/>
      <c r="U71" s="335"/>
      <c r="V71" s="440"/>
      <c r="W71" s="335"/>
      <c r="X71" s="337"/>
      <c r="Y71" s="337"/>
      <c r="Z71" s="338">
        <f t="shared" si="5"/>
        <v>0</v>
      </c>
      <c r="AA71" s="334"/>
      <c r="AB71" s="339"/>
      <c r="AC71" s="340">
        <v>0</v>
      </c>
      <c r="AD71" s="341">
        <v>0</v>
      </c>
      <c r="AE71" s="342"/>
    </row>
    <row r="72" spans="1:31" ht="60" customHeight="1" x14ac:dyDescent="0.25">
      <c r="A72" s="233">
        <f t="shared" ref="A72:A135" si="7">+A71+1</f>
        <v>67</v>
      </c>
      <c r="B72" s="345"/>
      <c r="C72" s="333"/>
      <c r="D72" s="346"/>
      <c r="E72" s="344"/>
      <c r="F72" s="346"/>
      <c r="G72" s="347"/>
      <c r="H72" s="440"/>
      <c r="I72" s="348"/>
      <c r="J72" s="440"/>
      <c r="K72" s="332"/>
      <c r="L72" s="334"/>
      <c r="M72" s="337"/>
      <c r="N72" s="337"/>
      <c r="O72" s="343">
        <f t="shared" si="6"/>
        <v>0</v>
      </c>
      <c r="P72" s="335"/>
      <c r="Q72" s="344"/>
      <c r="R72" s="336"/>
      <c r="S72" s="440"/>
      <c r="T72" s="337"/>
      <c r="U72" s="335"/>
      <c r="V72" s="440"/>
      <c r="W72" s="335"/>
      <c r="X72" s="337"/>
      <c r="Y72" s="337"/>
      <c r="Z72" s="338">
        <f t="shared" si="5"/>
        <v>0</v>
      </c>
      <c r="AA72" s="334"/>
      <c r="AB72" s="339"/>
      <c r="AC72" s="340">
        <v>0</v>
      </c>
      <c r="AD72" s="341">
        <v>0</v>
      </c>
      <c r="AE72" s="342"/>
    </row>
    <row r="73" spans="1:31" ht="60" customHeight="1" x14ac:dyDescent="0.25">
      <c r="A73" s="233">
        <f t="shared" si="7"/>
        <v>68</v>
      </c>
      <c r="B73" s="345"/>
      <c r="C73" s="333"/>
      <c r="D73" s="346"/>
      <c r="E73" s="344"/>
      <c r="F73" s="346"/>
      <c r="G73" s="347"/>
      <c r="H73" s="440"/>
      <c r="I73" s="348"/>
      <c r="J73" s="440"/>
      <c r="K73" s="332"/>
      <c r="L73" s="334"/>
      <c r="M73" s="337"/>
      <c r="N73" s="337"/>
      <c r="O73" s="343">
        <f t="shared" si="6"/>
        <v>0</v>
      </c>
      <c r="P73" s="335"/>
      <c r="Q73" s="344"/>
      <c r="R73" s="336"/>
      <c r="S73" s="440"/>
      <c r="T73" s="337"/>
      <c r="U73" s="335"/>
      <c r="V73" s="440"/>
      <c r="W73" s="335"/>
      <c r="X73" s="337"/>
      <c r="Y73" s="337"/>
      <c r="Z73" s="338">
        <f t="shared" si="5"/>
        <v>0</v>
      </c>
      <c r="AA73" s="334"/>
      <c r="AB73" s="339"/>
      <c r="AC73" s="340">
        <v>0</v>
      </c>
      <c r="AD73" s="341">
        <v>0</v>
      </c>
      <c r="AE73" s="342"/>
    </row>
    <row r="74" spans="1:31" ht="60" customHeight="1" x14ac:dyDescent="0.25">
      <c r="A74" s="233">
        <f t="shared" si="7"/>
        <v>69</v>
      </c>
      <c r="B74" s="345"/>
      <c r="C74" s="333"/>
      <c r="D74" s="346"/>
      <c r="E74" s="344"/>
      <c r="F74" s="346"/>
      <c r="G74" s="347"/>
      <c r="H74" s="440"/>
      <c r="I74" s="348"/>
      <c r="J74" s="440"/>
      <c r="K74" s="332"/>
      <c r="L74" s="334"/>
      <c r="M74" s="337"/>
      <c r="N74" s="337"/>
      <c r="O74" s="343">
        <f t="shared" si="6"/>
        <v>0</v>
      </c>
      <c r="P74" s="335"/>
      <c r="Q74" s="344"/>
      <c r="R74" s="336"/>
      <c r="S74" s="440"/>
      <c r="T74" s="337"/>
      <c r="U74" s="335"/>
      <c r="V74" s="440"/>
      <c r="W74" s="335"/>
      <c r="X74" s="337"/>
      <c r="Y74" s="337"/>
      <c r="Z74" s="338">
        <f t="shared" si="5"/>
        <v>0</v>
      </c>
      <c r="AA74" s="334"/>
      <c r="AB74" s="339"/>
      <c r="AC74" s="340">
        <v>0</v>
      </c>
      <c r="AD74" s="341">
        <v>0</v>
      </c>
      <c r="AE74" s="342"/>
    </row>
    <row r="75" spans="1:31" ht="60" customHeight="1" x14ac:dyDescent="0.25">
      <c r="A75" s="233">
        <f t="shared" si="7"/>
        <v>70</v>
      </c>
      <c r="B75" s="345"/>
      <c r="C75" s="333"/>
      <c r="D75" s="346"/>
      <c r="E75" s="344"/>
      <c r="F75" s="346"/>
      <c r="G75" s="347"/>
      <c r="H75" s="440"/>
      <c r="I75" s="348"/>
      <c r="J75" s="440"/>
      <c r="K75" s="332"/>
      <c r="L75" s="334"/>
      <c r="M75" s="337"/>
      <c r="N75" s="337"/>
      <c r="O75" s="343">
        <f t="shared" si="6"/>
        <v>0</v>
      </c>
      <c r="P75" s="335"/>
      <c r="Q75" s="344"/>
      <c r="R75" s="336"/>
      <c r="S75" s="440"/>
      <c r="T75" s="337"/>
      <c r="U75" s="335"/>
      <c r="V75" s="440"/>
      <c r="W75" s="335"/>
      <c r="X75" s="337"/>
      <c r="Y75" s="337"/>
      <c r="Z75" s="338">
        <f t="shared" si="5"/>
        <v>0</v>
      </c>
      <c r="AA75" s="334"/>
      <c r="AB75" s="339"/>
      <c r="AC75" s="340">
        <v>0</v>
      </c>
      <c r="AD75" s="341">
        <v>0</v>
      </c>
      <c r="AE75" s="342"/>
    </row>
    <row r="76" spans="1:31" ht="60" customHeight="1" x14ac:dyDescent="0.25">
      <c r="A76" s="233">
        <f t="shared" si="7"/>
        <v>71</v>
      </c>
      <c r="B76" s="345"/>
      <c r="C76" s="333"/>
      <c r="D76" s="346"/>
      <c r="E76" s="344"/>
      <c r="F76" s="346"/>
      <c r="G76" s="347"/>
      <c r="H76" s="440"/>
      <c r="I76" s="348"/>
      <c r="J76" s="440"/>
      <c r="K76" s="332"/>
      <c r="L76" s="334"/>
      <c r="M76" s="337"/>
      <c r="N76" s="337"/>
      <c r="O76" s="343">
        <f t="shared" si="6"/>
        <v>0</v>
      </c>
      <c r="P76" s="335"/>
      <c r="Q76" s="344"/>
      <c r="R76" s="336"/>
      <c r="S76" s="440"/>
      <c r="T76" s="337"/>
      <c r="U76" s="335"/>
      <c r="V76" s="440"/>
      <c r="W76" s="335"/>
      <c r="X76" s="337"/>
      <c r="Y76" s="337"/>
      <c r="Z76" s="338">
        <f t="shared" si="5"/>
        <v>0</v>
      </c>
      <c r="AA76" s="334"/>
      <c r="AB76" s="339"/>
      <c r="AC76" s="340">
        <v>0</v>
      </c>
      <c r="AD76" s="341">
        <v>0</v>
      </c>
      <c r="AE76" s="342"/>
    </row>
    <row r="77" spans="1:31" ht="60" customHeight="1" x14ac:dyDescent="0.25">
      <c r="A77" s="233">
        <f t="shared" si="7"/>
        <v>72</v>
      </c>
      <c r="B77" s="345"/>
      <c r="C77" s="333"/>
      <c r="D77" s="346"/>
      <c r="E77" s="344"/>
      <c r="F77" s="346"/>
      <c r="G77" s="347"/>
      <c r="H77" s="440"/>
      <c r="I77" s="348"/>
      <c r="J77" s="440"/>
      <c r="K77" s="332"/>
      <c r="L77" s="334"/>
      <c r="M77" s="337"/>
      <c r="N77" s="337"/>
      <c r="O77" s="343">
        <f t="shared" si="6"/>
        <v>0</v>
      </c>
      <c r="P77" s="335"/>
      <c r="Q77" s="344"/>
      <c r="R77" s="336"/>
      <c r="S77" s="440"/>
      <c r="T77" s="337"/>
      <c r="U77" s="335"/>
      <c r="V77" s="440"/>
      <c r="W77" s="335"/>
      <c r="X77" s="337"/>
      <c r="Y77" s="337"/>
      <c r="Z77" s="338">
        <f t="shared" si="5"/>
        <v>0</v>
      </c>
      <c r="AA77" s="334"/>
      <c r="AB77" s="339"/>
      <c r="AC77" s="340">
        <v>0</v>
      </c>
      <c r="AD77" s="341">
        <v>0</v>
      </c>
      <c r="AE77" s="342"/>
    </row>
    <row r="78" spans="1:31" ht="60" customHeight="1" x14ac:dyDescent="0.25">
      <c r="A78" s="233">
        <f t="shared" si="7"/>
        <v>73</v>
      </c>
      <c r="B78" s="345"/>
      <c r="C78" s="333"/>
      <c r="D78" s="346"/>
      <c r="E78" s="344"/>
      <c r="F78" s="346"/>
      <c r="G78" s="347"/>
      <c r="H78" s="440"/>
      <c r="I78" s="348"/>
      <c r="J78" s="440"/>
      <c r="K78" s="332"/>
      <c r="L78" s="334"/>
      <c r="M78" s="337"/>
      <c r="N78" s="337"/>
      <c r="O78" s="343">
        <f t="shared" si="6"/>
        <v>0</v>
      </c>
      <c r="P78" s="335"/>
      <c r="Q78" s="344"/>
      <c r="R78" s="336"/>
      <c r="S78" s="440"/>
      <c r="T78" s="337"/>
      <c r="U78" s="335"/>
      <c r="V78" s="440"/>
      <c r="W78" s="335"/>
      <c r="X78" s="337"/>
      <c r="Y78" s="337"/>
      <c r="Z78" s="338">
        <f t="shared" si="5"/>
        <v>0</v>
      </c>
      <c r="AA78" s="334"/>
      <c r="AB78" s="339"/>
      <c r="AC78" s="340">
        <v>0</v>
      </c>
      <c r="AD78" s="341">
        <v>0</v>
      </c>
      <c r="AE78" s="342"/>
    </row>
    <row r="79" spans="1:31" ht="60" customHeight="1" x14ac:dyDescent="0.25">
      <c r="A79" s="233">
        <f t="shared" si="7"/>
        <v>74</v>
      </c>
      <c r="B79" s="345"/>
      <c r="C79" s="333"/>
      <c r="D79" s="346"/>
      <c r="E79" s="344"/>
      <c r="F79" s="346"/>
      <c r="G79" s="347"/>
      <c r="H79" s="440"/>
      <c r="I79" s="348"/>
      <c r="J79" s="440"/>
      <c r="K79" s="332"/>
      <c r="L79" s="334"/>
      <c r="M79" s="337"/>
      <c r="N79" s="337"/>
      <c r="O79" s="343">
        <f t="shared" si="6"/>
        <v>0</v>
      </c>
      <c r="P79" s="335"/>
      <c r="Q79" s="344"/>
      <c r="R79" s="336"/>
      <c r="S79" s="440"/>
      <c r="T79" s="337"/>
      <c r="U79" s="335"/>
      <c r="V79" s="440"/>
      <c r="W79" s="335"/>
      <c r="X79" s="337"/>
      <c r="Y79" s="337"/>
      <c r="Z79" s="338">
        <f t="shared" si="5"/>
        <v>0</v>
      </c>
      <c r="AA79" s="334"/>
      <c r="AB79" s="339"/>
      <c r="AC79" s="340">
        <v>0</v>
      </c>
      <c r="AD79" s="341">
        <v>0</v>
      </c>
      <c r="AE79" s="342"/>
    </row>
    <row r="80" spans="1:31" ht="60" customHeight="1" x14ac:dyDescent="0.25">
      <c r="A80" s="233">
        <f t="shared" si="7"/>
        <v>75</v>
      </c>
      <c r="B80" s="345"/>
      <c r="C80" s="333"/>
      <c r="D80" s="346"/>
      <c r="E80" s="344"/>
      <c r="F80" s="346"/>
      <c r="G80" s="347"/>
      <c r="H80" s="440"/>
      <c r="I80" s="348"/>
      <c r="J80" s="440"/>
      <c r="K80" s="332"/>
      <c r="L80" s="334"/>
      <c r="M80" s="337"/>
      <c r="N80" s="337"/>
      <c r="O80" s="343">
        <f t="shared" si="6"/>
        <v>0</v>
      </c>
      <c r="P80" s="335"/>
      <c r="Q80" s="344"/>
      <c r="R80" s="336"/>
      <c r="S80" s="440"/>
      <c r="T80" s="337"/>
      <c r="U80" s="335"/>
      <c r="V80" s="440"/>
      <c r="W80" s="335"/>
      <c r="X80" s="337"/>
      <c r="Y80" s="337"/>
      <c r="Z80" s="338">
        <f t="shared" si="5"/>
        <v>0</v>
      </c>
      <c r="AA80" s="334"/>
      <c r="AB80" s="339"/>
      <c r="AC80" s="340">
        <v>0</v>
      </c>
      <c r="AD80" s="341">
        <v>0</v>
      </c>
      <c r="AE80" s="342"/>
    </row>
    <row r="81" spans="1:31" ht="60" customHeight="1" x14ac:dyDescent="0.25">
      <c r="A81" s="233">
        <f t="shared" si="7"/>
        <v>76</v>
      </c>
      <c r="B81" s="345"/>
      <c r="C81" s="333"/>
      <c r="D81" s="346"/>
      <c r="E81" s="344"/>
      <c r="F81" s="346"/>
      <c r="G81" s="347"/>
      <c r="H81" s="440"/>
      <c r="I81" s="348"/>
      <c r="J81" s="440"/>
      <c r="K81" s="332"/>
      <c r="L81" s="334"/>
      <c r="M81" s="337"/>
      <c r="N81" s="337"/>
      <c r="O81" s="343">
        <f t="shared" si="6"/>
        <v>0</v>
      </c>
      <c r="P81" s="335"/>
      <c r="Q81" s="344"/>
      <c r="R81" s="336"/>
      <c r="S81" s="440"/>
      <c r="T81" s="337"/>
      <c r="U81" s="335"/>
      <c r="V81" s="440"/>
      <c r="W81" s="335"/>
      <c r="X81" s="337"/>
      <c r="Y81" s="337"/>
      <c r="Z81" s="338">
        <f t="shared" si="5"/>
        <v>0</v>
      </c>
      <c r="AA81" s="334"/>
      <c r="AB81" s="339"/>
      <c r="AC81" s="340">
        <v>0</v>
      </c>
      <c r="AD81" s="341">
        <v>0</v>
      </c>
      <c r="AE81" s="342"/>
    </row>
    <row r="82" spans="1:31" ht="60" customHeight="1" x14ac:dyDescent="0.25">
      <c r="A82" s="233">
        <f t="shared" si="7"/>
        <v>77</v>
      </c>
      <c r="B82" s="345"/>
      <c r="C82" s="333"/>
      <c r="D82" s="346"/>
      <c r="E82" s="344"/>
      <c r="F82" s="346"/>
      <c r="G82" s="347"/>
      <c r="H82" s="440"/>
      <c r="I82" s="348"/>
      <c r="J82" s="440"/>
      <c r="K82" s="332"/>
      <c r="L82" s="334"/>
      <c r="M82" s="337"/>
      <c r="N82" s="337"/>
      <c r="O82" s="343">
        <f t="shared" si="6"/>
        <v>0</v>
      </c>
      <c r="P82" s="335"/>
      <c r="Q82" s="344"/>
      <c r="R82" s="336"/>
      <c r="S82" s="440"/>
      <c r="T82" s="337"/>
      <c r="U82" s="335"/>
      <c r="V82" s="440"/>
      <c r="W82" s="335"/>
      <c r="X82" s="337"/>
      <c r="Y82" s="337"/>
      <c r="Z82" s="338">
        <f t="shared" si="5"/>
        <v>0</v>
      </c>
      <c r="AA82" s="334"/>
      <c r="AB82" s="339"/>
      <c r="AC82" s="340">
        <v>0</v>
      </c>
      <c r="AD82" s="341">
        <v>0</v>
      </c>
      <c r="AE82" s="342"/>
    </row>
    <row r="83" spans="1:31" ht="60" customHeight="1" x14ac:dyDescent="0.25">
      <c r="A83" s="233">
        <f t="shared" si="7"/>
        <v>78</v>
      </c>
      <c r="B83" s="345"/>
      <c r="C83" s="333"/>
      <c r="D83" s="346"/>
      <c r="E83" s="344"/>
      <c r="F83" s="346"/>
      <c r="G83" s="347"/>
      <c r="H83" s="440"/>
      <c r="I83" s="348"/>
      <c r="J83" s="440"/>
      <c r="K83" s="332"/>
      <c r="L83" s="334"/>
      <c r="M83" s="337"/>
      <c r="N83" s="337"/>
      <c r="O83" s="343">
        <f t="shared" si="6"/>
        <v>0</v>
      </c>
      <c r="P83" s="335"/>
      <c r="Q83" s="344"/>
      <c r="R83" s="336"/>
      <c r="S83" s="440"/>
      <c r="T83" s="337"/>
      <c r="U83" s="335"/>
      <c r="V83" s="440"/>
      <c r="W83" s="335"/>
      <c r="X83" s="337"/>
      <c r="Y83" s="337"/>
      <c r="Z83" s="338">
        <f t="shared" si="5"/>
        <v>0</v>
      </c>
      <c r="AA83" s="334"/>
      <c r="AB83" s="339"/>
      <c r="AC83" s="340">
        <v>0</v>
      </c>
      <c r="AD83" s="341">
        <v>0</v>
      </c>
      <c r="AE83" s="342"/>
    </row>
    <row r="84" spans="1:31" ht="60" customHeight="1" x14ac:dyDescent="0.25">
      <c r="A84" s="233">
        <f t="shared" si="7"/>
        <v>79</v>
      </c>
      <c r="B84" s="345"/>
      <c r="C84" s="333"/>
      <c r="D84" s="346"/>
      <c r="E84" s="344"/>
      <c r="F84" s="346"/>
      <c r="G84" s="347"/>
      <c r="H84" s="440"/>
      <c r="I84" s="348"/>
      <c r="J84" s="440"/>
      <c r="K84" s="332"/>
      <c r="L84" s="334"/>
      <c r="M84" s="337"/>
      <c r="N84" s="337"/>
      <c r="O84" s="343">
        <f t="shared" si="6"/>
        <v>0</v>
      </c>
      <c r="P84" s="335"/>
      <c r="Q84" s="344"/>
      <c r="R84" s="336"/>
      <c r="S84" s="440"/>
      <c r="T84" s="337"/>
      <c r="U84" s="335"/>
      <c r="V84" s="440"/>
      <c r="W84" s="335"/>
      <c r="X84" s="337"/>
      <c r="Y84" s="337"/>
      <c r="Z84" s="338">
        <f t="shared" si="5"/>
        <v>0</v>
      </c>
      <c r="AA84" s="334"/>
      <c r="AB84" s="339"/>
      <c r="AC84" s="340">
        <v>0</v>
      </c>
      <c r="AD84" s="341">
        <v>0</v>
      </c>
      <c r="AE84" s="342"/>
    </row>
    <row r="85" spans="1:31" ht="60" customHeight="1" x14ac:dyDescent="0.25">
      <c r="A85" s="233">
        <f t="shared" si="7"/>
        <v>80</v>
      </c>
      <c r="B85" s="345"/>
      <c r="C85" s="333"/>
      <c r="D85" s="346"/>
      <c r="E85" s="344"/>
      <c r="F85" s="346"/>
      <c r="G85" s="347"/>
      <c r="H85" s="440"/>
      <c r="I85" s="348"/>
      <c r="J85" s="440"/>
      <c r="K85" s="332"/>
      <c r="L85" s="334"/>
      <c r="M85" s="337"/>
      <c r="N85" s="337"/>
      <c r="O85" s="343">
        <f t="shared" si="6"/>
        <v>0</v>
      </c>
      <c r="P85" s="335"/>
      <c r="Q85" s="344"/>
      <c r="R85" s="336"/>
      <c r="S85" s="440"/>
      <c r="T85" s="337"/>
      <c r="U85" s="335"/>
      <c r="V85" s="440"/>
      <c r="W85" s="335"/>
      <c r="X85" s="337"/>
      <c r="Y85" s="337"/>
      <c r="Z85" s="338">
        <f t="shared" si="5"/>
        <v>0</v>
      </c>
      <c r="AA85" s="334"/>
      <c r="AB85" s="339"/>
      <c r="AC85" s="340">
        <v>0</v>
      </c>
      <c r="AD85" s="341">
        <v>0</v>
      </c>
      <c r="AE85" s="342"/>
    </row>
    <row r="86" spans="1:31" ht="60" customHeight="1" x14ac:dyDescent="0.25">
      <c r="A86" s="233">
        <f t="shared" si="7"/>
        <v>81</v>
      </c>
      <c r="B86" s="345"/>
      <c r="C86" s="333"/>
      <c r="D86" s="346"/>
      <c r="E86" s="344"/>
      <c r="F86" s="346"/>
      <c r="G86" s="347"/>
      <c r="H86" s="440"/>
      <c r="I86" s="348"/>
      <c r="J86" s="440"/>
      <c r="K86" s="332"/>
      <c r="L86" s="334"/>
      <c r="M86" s="337"/>
      <c r="N86" s="337"/>
      <c r="O86" s="343">
        <f t="shared" si="6"/>
        <v>0</v>
      </c>
      <c r="P86" s="335"/>
      <c r="Q86" s="344"/>
      <c r="R86" s="336"/>
      <c r="S86" s="440"/>
      <c r="T86" s="337"/>
      <c r="U86" s="335"/>
      <c r="V86" s="440"/>
      <c r="W86" s="335"/>
      <c r="X86" s="337"/>
      <c r="Y86" s="337"/>
      <c r="Z86" s="338">
        <f t="shared" si="5"/>
        <v>0</v>
      </c>
      <c r="AA86" s="334"/>
      <c r="AB86" s="339"/>
      <c r="AC86" s="340">
        <v>0</v>
      </c>
      <c r="AD86" s="341">
        <v>0</v>
      </c>
      <c r="AE86" s="342"/>
    </row>
    <row r="87" spans="1:31" ht="60" customHeight="1" x14ac:dyDescent="0.25">
      <c r="A87" s="233">
        <f t="shared" si="7"/>
        <v>82</v>
      </c>
      <c r="B87" s="345"/>
      <c r="C87" s="333"/>
      <c r="D87" s="346"/>
      <c r="E87" s="344"/>
      <c r="F87" s="346"/>
      <c r="G87" s="347"/>
      <c r="H87" s="440"/>
      <c r="I87" s="348"/>
      <c r="J87" s="440"/>
      <c r="K87" s="332"/>
      <c r="L87" s="334"/>
      <c r="M87" s="337"/>
      <c r="N87" s="337"/>
      <c r="O87" s="343">
        <f t="shared" si="6"/>
        <v>0</v>
      </c>
      <c r="P87" s="335"/>
      <c r="Q87" s="344"/>
      <c r="R87" s="336"/>
      <c r="S87" s="440"/>
      <c r="T87" s="337"/>
      <c r="U87" s="335"/>
      <c r="V87" s="440"/>
      <c r="W87" s="335"/>
      <c r="X87" s="337"/>
      <c r="Y87" s="337"/>
      <c r="Z87" s="338">
        <f t="shared" si="5"/>
        <v>0</v>
      </c>
      <c r="AA87" s="334"/>
      <c r="AB87" s="339"/>
      <c r="AC87" s="340">
        <v>0</v>
      </c>
      <c r="AD87" s="341">
        <v>0</v>
      </c>
      <c r="AE87" s="342"/>
    </row>
    <row r="88" spans="1:31" ht="60" customHeight="1" x14ac:dyDescent="0.25">
      <c r="A88" s="233">
        <f t="shared" si="7"/>
        <v>83</v>
      </c>
      <c r="B88" s="345"/>
      <c r="C88" s="333"/>
      <c r="D88" s="346"/>
      <c r="E88" s="344"/>
      <c r="F88" s="346"/>
      <c r="G88" s="347"/>
      <c r="H88" s="440"/>
      <c r="I88" s="348"/>
      <c r="J88" s="440"/>
      <c r="K88" s="332"/>
      <c r="L88" s="334"/>
      <c r="M88" s="337"/>
      <c r="N88" s="337"/>
      <c r="O88" s="343">
        <f t="shared" si="6"/>
        <v>0</v>
      </c>
      <c r="P88" s="335"/>
      <c r="Q88" s="344"/>
      <c r="R88" s="336"/>
      <c r="S88" s="440"/>
      <c r="T88" s="337"/>
      <c r="U88" s="335"/>
      <c r="V88" s="440"/>
      <c r="W88" s="335"/>
      <c r="X88" s="337"/>
      <c r="Y88" s="337"/>
      <c r="Z88" s="338">
        <f t="shared" si="5"/>
        <v>0</v>
      </c>
      <c r="AA88" s="334"/>
      <c r="AB88" s="339"/>
      <c r="AC88" s="340">
        <v>0</v>
      </c>
      <c r="AD88" s="341">
        <v>0</v>
      </c>
      <c r="AE88" s="342"/>
    </row>
    <row r="89" spans="1:31" ht="60" customHeight="1" x14ac:dyDescent="0.25">
      <c r="A89" s="233">
        <f t="shared" si="7"/>
        <v>84</v>
      </c>
      <c r="B89" s="345"/>
      <c r="C89" s="333"/>
      <c r="D89" s="346"/>
      <c r="E89" s="344"/>
      <c r="F89" s="346"/>
      <c r="G89" s="347"/>
      <c r="H89" s="440"/>
      <c r="I89" s="348"/>
      <c r="J89" s="440"/>
      <c r="K89" s="332"/>
      <c r="L89" s="334"/>
      <c r="M89" s="337"/>
      <c r="N89" s="337"/>
      <c r="O89" s="343">
        <f t="shared" si="6"/>
        <v>0</v>
      </c>
      <c r="P89" s="335"/>
      <c r="Q89" s="344"/>
      <c r="R89" s="336"/>
      <c r="S89" s="440"/>
      <c r="T89" s="337"/>
      <c r="U89" s="335"/>
      <c r="V89" s="440"/>
      <c r="W89" s="335"/>
      <c r="X89" s="337"/>
      <c r="Y89" s="337"/>
      <c r="Z89" s="338">
        <f t="shared" si="5"/>
        <v>0</v>
      </c>
      <c r="AA89" s="334"/>
      <c r="AB89" s="339"/>
      <c r="AC89" s="340">
        <v>0</v>
      </c>
      <c r="AD89" s="341">
        <v>0</v>
      </c>
      <c r="AE89" s="342"/>
    </row>
    <row r="90" spans="1:31" ht="60" customHeight="1" x14ac:dyDescent="0.25">
      <c r="A90" s="233">
        <f t="shared" si="7"/>
        <v>85</v>
      </c>
      <c r="B90" s="345"/>
      <c r="C90" s="333"/>
      <c r="D90" s="346"/>
      <c r="E90" s="344"/>
      <c r="F90" s="346"/>
      <c r="G90" s="347"/>
      <c r="H90" s="440"/>
      <c r="I90" s="348"/>
      <c r="J90" s="440"/>
      <c r="K90" s="332"/>
      <c r="L90" s="334"/>
      <c r="M90" s="337"/>
      <c r="N90" s="337"/>
      <c r="O90" s="343">
        <f t="shared" si="6"/>
        <v>0</v>
      </c>
      <c r="P90" s="335"/>
      <c r="Q90" s="344"/>
      <c r="R90" s="336"/>
      <c r="S90" s="440"/>
      <c r="T90" s="337"/>
      <c r="U90" s="335"/>
      <c r="V90" s="440"/>
      <c r="W90" s="335"/>
      <c r="X90" s="337"/>
      <c r="Y90" s="337"/>
      <c r="Z90" s="338">
        <f t="shared" si="5"/>
        <v>0</v>
      </c>
      <c r="AA90" s="334"/>
      <c r="AB90" s="339"/>
      <c r="AC90" s="340">
        <v>0</v>
      </c>
      <c r="AD90" s="341">
        <v>0</v>
      </c>
      <c r="AE90" s="342"/>
    </row>
    <row r="91" spans="1:31" ht="60" customHeight="1" x14ac:dyDescent="0.25">
      <c r="A91" s="233">
        <f t="shared" si="7"/>
        <v>86</v>
      </c>
      <c r="B91" s="345"/>
      <c r="C91" s="333"/>
      <c r="D91" s="346"/>
      <c r="E91" s="344"/>
      <c r="F91" s="346"/>
      <c r="G91" s="347"/>
      <c r="H91" s="440"/>
      <c r="I91" s="348"/>
      <c r="J91" s="440"/>
      <c r="K91" s="332"/>
      <c r="L91" s="334"/>
      <c r="M91" s="337"/>
      <c r="N91" s="337"/>
      <c r="O91" s="343">
        <f t="shared" si="6"/>
        <v>0</v>
      </c>
      <c r="P91" s="335"/>
      <c r="Q91" s="344"/>
      <c r="R91" s="336"/>
      <c r="S91" s="440"/>
      <c r="T91" s="337"/>
      <c r="U91" s="335"/>
      <c r="V91" s="440"/>
      <c r="W91" s="335"/>
      <c r="X91" s="337"/>
      <c r="Y91" s="337"/>
      <c r="Z91" s="338">
        <f t="shared" si="5"/>
        <v>0</v>
      </c>
      <c r="AA91" s="334"/>
      <c r="AB91" s="339"/>
      <c r="AC91" s="340">
        <v>0</v>
      </c>
      <c r="AD91" s="341">
        <v>0</v>
      </c>
      <c r="AE91" s="342"/>
    </row>
    <row r="92" spans="1:31" ht="60" customHeight="1" x14ac:dyDescent="0.25">
      <c r="A92" s="233">
        <f t="shared" si="7"/>
        <v>87</v>
      </c>
      <c r="B92" s="345"/>
      <c r="C92" s="333"/>
      <c r="D92" s="346"/>
      <c r="E92" s="344"/>
      <c r="F92" s="346"/>
      <c r="G92" s="347"/>
      <c r="H92" s="440"/>
      <c r="I92" s="348"/>
      <c r="J92" s="440"/>
      <c r="K92" s="332"/>
      <c r="L92" s="334"/>
      <c r="M92" s="337"/>
      <c r="N92" s="337"/>
      <c r="O92" s="343">
        <f t="shared" si="6"/>
        <v>0</v>
      </c>
      <c r="P92" s="335"/>
      <c r="Q92" s="344"/>
      <c r="R92" s="336"/>
      <c r="S92" s="440"/>
      <c r="T92" s="337"/>
      <c r="U92" s="335"/>
      <c r="V92" s="440"/>
      <c r="W92" s="335"/>
      <c r="X92" s="337"/>
      <c r="Y92" s="337"/>
      <c r="Z92" s="338">
        <f t="shared" si="5"/>
        <v>0</v>
      </c>
      <c r="AA92" s="334"/>
      <c r="AB92" s="339"/>
      <c r="AC92" s="340">
        <v>0</v>
      </c>
      <c r="AD92" s="341">
        <v>0</v>
      </c>
      <c r="AE92" s="342"/>
    </row>
    <row r="93" spans="1:31" ht="60" customHeight="1" x14ac:dyDescent="0.25">
      <c r="A93" s="233">
        <f t="shared" si="7"/>
        <v>88</v>
      </c>
      <c r="B93" s="345"/>
      <c r="C93" s="333"/>
      <c r="D93" s="346"/>
      <c r="E93" s="344"/>
      <c r="F93" s="346"/>
      <c r="G93" s="347"/>
      <c r="H93" s="440"/>
      <c r="I93" s="348"/>
      <c r="J93" s="440"/>
      <c r="K93" s="332"/>
      <c r="L93" s="334"/>
      <c r="M93" s="337"/>
      <c r="N93" s="337"/>
      <c r="O93" s="343">
        <f t="shared" si="6"/>
        <v>0</v>
      </c>
      <c r="P93" s="335"/>
      <c r="Q93" s="344"/>
      <c r="R93" s="336"/>
      <c r="S93" s="440"/>
      <c r="T93" s="337"/>
      <c r="U93" s="335"/>
      <c r="V93" s="440"/>
      <c r="W93" s="335"/>
      <c r="X93" s="337"/>
      <c r="Y93" s="337"/>
      <c r="Z93" s="338">
        <f t="shared" si="5"/>
        <v>0</v>
      </c>
      <c r="AA93" s="334"/>
      <c r="AB93" s="339"/>
      <c r="AC93" s="340">
        <v>0</v>
      </c>
      <c r="AD93" s="341">
        <v>0</v>
      </c>
      <c r="AE93" s="342"/>
    </row>
    <row r="94" spans="1:31" ht="60" customHeight="1" x14ac:dyDescent="0.25">
      <c r="A94" s="233">
        <f t="shared" si="7"/>
        <v>89</v>
      </c>
      <c r="B94" s="345"/>
      <c r="C94" s="333"/>
      <c r="D94" s="346"/>
      <c r="E94" s="344"/>
      <c r="F94" s="346"/>
      <c r="G94" s="347"/>
      <c r="H94" s="440"/>
      <c r="I94" s="348"/>
      <c r="J94" s="440"/>
      <c r="K94" s="332"/>
      <c r="L94" s="334"/>
      <c r="M94" s="337"/>
      <c r="N94" s="337"/>
      <c r="O94" s="343">
        <f t="shared" si="6"/>
        <v>0</v>
      </c>
      <c r="P94" s="335"/>
      <c r="Q94" s="344"/>
      <c r="R94" s="336"/>
      <c r="S94" s="440"/>
      <c r="T94" s="337"/>
      <c r="U94" s="335"/>
      <c r="V94" s="440"/>
      <c r="W94" s="335"/>
      <c r="X94" s="337"/>
      <c r="Y94" s="337"/>
      <c r="Z94" s="338">
        <f t="shared" si="5"/>
        <v>0</v>
      </c>
      <c r="AA94" s="334"/>
      <c r="AB94" s="339"/>
      <c r="AC94" s="340">
        <v>0</v>
      </c>
      <c r="AD94" s="341">
        <v>0</v>
      </c>
      <c r="AE94" s="342"/>
    </row>
    <row r="95" spans="1:31" ht="60" customHeight="1" x14ac:dyDescent="0.25">
      <c r="A95" s="233">
        <f t="shared" si="7"/>
        <v>90</v>
      </c>
      <c r="B95" s="345"/>
      <c r="C95" s="333"/>
      <c r="D95" s="346"/>
      <c r="E95" s="344"/>
      <c r="F95" s="346"/>
      <c r="G95" s="347"/>
      <c r="H95" s="440"/>
      <c r="I95" s="348"/>
      <c r="J95" s="440"/>
      <c r="K95" s="332"/>
      <c r="L95" s="334"/>
      <c r="M95" s="337"/>
      <c r="N95" s="337"/>
      <c r="O95" s="343">
        <f t="shared" si="6"/>
        <v>0</v>
      </c>
      <c r="P95" s="335"/>
      <c r="Q95" s="344"/>
      <c r="R95" s="336"/>
      <c r="S95" s="440"/>
      <c r="T95" s="337"/>
      <c r="U95" s="335"/>
      <c r="V95" s="440"/>
      <c r="W95" s="335"/>
      <c r="X95" s="337"/>
      <c r="Y95" s="337"/>
      <c r="Z95" s="338">
        <f t="shared" si="5"/>
        <v>0</v>
      </c>
      <c r="AA95" s="334"/>
      <c r="AB95" s="339"/>
      <c r="AC95" s="340">
        <v>0</v>
      </c>
      <c r="AD95" s="341">
        <v>0</v>
      </c>
      <c r="AE95" s="342"/>
    </row>
    <row r="96" spans="1:31" ht="60" customHeight="1" x14ac:dyDescent="0.25">
      <c r="A96" s="233">
        <f t="shared" si="7"/>
        <v>91</v>
      </c>
      <c r="B96" s="345"/>
      <c r="C96" s="333"/>
      <c r="D96" s="346"/>
      <c r="E96" s="344"/>
      <c r="F96" s="346"/>
      <c r="G96" s="347"/>
      <c r="H96" s="440"/>
      <c r="I96" s="348"/>
      <c r="J96" s="440"/>
      <c r="K96" s="332"/>
      <c r="L96" s="334"/>
      <c r="M96" s="337"/>
      <c r="N96" s="337"/>
      <c r="O96" s="343">
        <f t="shared" si="6"/>
        <v>0</v>
      </c>
      <c r="P96" s="335"/>
      <c r="Q96" s="344"/>
      <c r="R96" s="336"/>
      <c r="S96" s="440"/>
      <c r="T96" s="337"/>
      <c r="U96" s="335"/>
      <c r="V96" s="440"/>
      <c r="W96" s="335"/>
      <c r="X96" s="337"/>
      <c r="Y96" s="337"/>
      <c r="Z96" s="338">
        <f t="shared" si="5"/>
        <v>0</v>
      </c>
      <c r="AA96" s="334"/>
      <c r="AB96" s="339"/>
      <c r="AC96" s="340">
        <v>0</v>
      </c>
      <c r="AD96" s="341">
        <v>0</v>
      </c>
      <c r="AE96" s="342"/>
    </row>
    <row r="97" spans="1:31" ht="60" customHeight="1" x14ac:dyDescent="0.25">
      <c r="A97" s="233">
        <f t="shared" si="7"/>
        <v>92</v>
      </c>
      <c r="B97" s="345"/>
      <c r="C97" s="333"/>
      <c r="D97" s="346"/>
      <c r="E97" s="344"/>
      <c r="F97" s="346"/>
      <c r="G97" s="347"/>
      <c r="H97" s="440"/>
      <c r="I97" s="348"/>
      <c r="J97" s="440"/>
      <c r="K97" s="332"/>
      <c r="L97" s="334"/>
      <c r="M97" s="337"/>
      <c r="N97" s="337"/>
      <c r="O97" s="343">
        <f t="shared" si="6"/>
        <v>0</v>
      </c>
      <c r="P97" s="335"/>
      <c r="Q97" s="344"/>
      <c r="R97" s="336"/>
      <c r="S97" s="440"/>
      <c r="T97" s="337"/>
      <c r="U97" s="335"/>
      <c r="V97" s="440"/>
      <c r="W97" s="335"/>
      <c r="X97" s="337"/>
      <c r="Y97" s="337"/>
      <c r="Z97" s="338">
        <f t="shared" si="5"/>
        <v>0</v>
      </c>
      <c r="AA97" s="334"/>
      <c r="AB97" s="339"/>
      <c r="AC97" s="340">
        <v>0</v>
      </c>
      <c r="AD97" s="341">
        <v>0</v>
      </c>
      <c r="AE97" s="342"/>
    </row>
    <row r="98" spans="1:31" ht="60" customHeight="1" x14ac:dyDescent="0.25">
      <c r="A98" s="233">
        <f t="shared" si="7"/>
        <v>93</v>
      </c>
      <c r="B98" s="345"/>
      <c r="C98" s="333"/>
      <c r="D98" s="346"/>
      <c r="E98" s="344"/>
      <c r="F98" s="346"/>
      <c r="G98" s="347"/>
      <c r="H98" s="440"/>
      <c r="I98" s="348"/>
      <c r="J98" s="440"/>
      <c r="K98" s="332"/>
      <c r="L98" s="334"/>
      <c r="M98" s="337"/>
      <c r="N98" s="337"/>
      <c r="O98" s="343">
        <f t="shared" si="6"/>
        <v>0</v>
      </c>
      <c r="P98" s="335"/>
      <c r="Q98" s="344"/>
      <c r="R98" s="336"/>
      <c r="S98" s="440"/>
      <c r="T98" s="337"/>
      <c r="U98" s="335"/>
      <c r="V98" s="440"/>
      <c r="W98" s="335"/>
      <c r="X98" s="337"/>
      <c r="Y98" s="337"/>
      <c r="Z98" s="338">
        <f t="shared" si="5"/>
        <v>0</v>
      </c>
      <c r="AA98" s="334"/>
      <c r="AB98" s="339"/>
      <c r="AC98" s="340">
        <v>0</v>
      </c>
      <c r="AD98" s="341">
        <v>0</v>
      </c>
      <c r="AE98" s="342"/>
    </row>
    <row r="99" spans="1:31" ht="60" customHeight="1" x14ac:dyDescent="0.25">
      <c r="A99" s="233">
        <f t="shared" si="7"/>
        <v>94</v>
      </c>
      <c r="B99" s="345"/>
      <c r="C99" s="333"/>
      <c r="D99" s="346"/>
      <c r="E99" s="344"/>
      <c r="F99" s="346"/>
      <c r="G99" s="347"/>
      <c r="H99" s="440"/>
      <c r="I99" s="348"/>
      <c r="J99" s="440"/>
      <c r="K99" s="332"/>
      <c r="L99" s="334"/>
      <c r="M99" s="337"/>
      <c r="N99" s="337"/>
      <c r="O99" s="343">
        <f t="shared" si="6"/>
        <v>0</v>
      </c>
      <c r="P99" s="335"/>
      <c r="Q99" s="344"/>
      <c r="R99" s="336"/>
      <c r="S99" s="440"/>
      <c r="T99" s="337"/>
      <c r="U99" s="335"/>
      <c r="V99" s="440"/>
      <c r="W99" s="335"/>
      <c r="X99" s="337"/>
      <c r="Y99" s="337"/>
      <c r="Z99" s="338">
        <f t="shared" si="5"/>
        <v>0</v>
      </c>
      <c r="AA99" s="334"/>
      <c r="AB99" s="339"/>
      <c r="AC99" s="340">
        <v>0</v>
      </c>
      <c r="AD99" s="341">
        <v>0</v>
      </c>
      <c r="AE99" s="342"/>
    </row>
    <row r="100" spans="1:31" ht="60" customHeight="1" x14ac:dyDescent="0.25">
      <c r="A100" s="233">
        <f t="shared" si="7"/>
        <v>95</v>
      </c>
      <c r="B100" s="345"/>
      <c r="C100" s="333"/>
      <c r="D100" s="346"/>
      <c r="E100" s="344"/>
      <c r="F100" s="346"/>
      <c r="G100" s="347"/>
      <c r="H100" s="440"/>
      <c r="I100" s="348"/>
      <c r="J100" s="440"/>
      <c r="K100" s="332"/>
      <c r="L100" s="334"/>
      <c r="M100" s="337"/>
      <c r="N100" s="337"/>
      <c r="O100" s="343">
        <f t="shared" si="6"/>
        <v>0</v>
      </c>
      <c r="P100" s="335"/>
      <c r="Q100" s="344"/>
      <c r="R100" s="336"/>
      <c r="S100" s="440"/>
      <c r="T100" s="337"/>
      <c r="U100" s="335"/>
      <c r="V100" s="440"/>
      <c r="W100" s="335"/>
      <c r="X100" s="337"/>
      <c r="Y100" s="337"/>
      <c r="Z100" s="338">
        <f t="shared" si="5"/>
        <v>0</v>
      </c>
      <c r="AA100" s="334"/>
      <c r="AB100" s="339"/>
      <c r="AC100" s="340">
        <v>0</v>
      </c>
      <c r="AD100" s="341">
        <v>0</v>
      </c>
      <c r="AE100" s="342"/>
    </row>
    <row r="101" spans="1:31" ht="60" customHeight="1" x14ac:dyDescent="0.25">
      <c r="A101" s="233">
        <f t="shared" si="7"/>
        <v>96</v>
      </c>
      <c r="B101" s="345"/>
      <c r="C101" s="333"/>
      <c r="D101" s="346"/>
      <c r="E101" s="344"/>
      <c r="F101" s="346"/>
      <c r="G101" s="347"/>
      <c r="H101" s="440"/>
      <c r="I101" s="348"/>
      <c r="J101" s="440"/>
      <c r="K101" s="332"/>
      <c r="L101" s="334"/>
      <c r="M101" s="337"/>
      <c r="N101" s="337"/>
      <c r="O101" s="343">
        <f t="shared" si="6"/>
        <v>0</v>
      </c>
      <c r="P101" s="335"/>
      <c r="Q101" s="344"/>
      <c r="R101" s="336"/>
      <c r="S101" s="440"/>
      <c r="T101" s="337"/>
      <c r="U101" s="335"/>
      <c r="V101" s="440"/>
      <c r="W101" s="335"/>
      <c r="X101" s="337"/>
      <c r="Y101" s="337"/>
      <c r="Z101" s="338">
        <f t="shared" si="5"/>
        <v>0</v>
      </c>
      <c r="AA101" s="334"/>
      <c r="AB101" s="339"/>
      <c r="AC101" s="340">
        <v>0</v>
      </c>
      <c r="AD101" s="341">
        <v>0</v>
      </c>
      <c r="AE101" s="342"/>
    </row>
    <row r="102" spans="1:31" ht="60" customHeight="1" x14ac:dyDescent="0.25">
      <c r="A102" s="233">
        <f t="shared" si="7"/>
        <v>97</v>
      </c>
      <c r="B102" s="345"/>
      <c r="C102" s="333"/>
      <c r="D102" s="346"/>
      <c r="E102" s="344"/>
      <c r="F102" s="346"/>
      <c r="G102" s="347"/>
      <c r="H102" s="440"/>
      <c r="I102" s="348"/>
      <c r="J102" s="440"/>
      <c r="K102" s="332"/>
      <c r="L102" s="334"/>
      <c r="M102" s="337"/>
      <c r="N102" s="337"/>
      <c r="O102" s="343">
        <f t="shared" si="6"/>
        <v>0</v>
      </c>
      <c r="P102" s="335"/>
      <c r="Q102" s="344"/>
      <c r="R102" s="336"/>
      <c r="S102" s="440"/>
      <c r="T102" s="337"/>
      <c r="U102" s="335"/>
      <c r="V102" s="440"/>
      <c r="W102" s="335"/>
      <c r="X102" s="337"/>
      <c r="Y102" s="337"/>
      <c r="Z102" s="338">
        <f t="shared" si="5"/>
        <v>0</v>
      </c>
      <c r="AA102" s="334"/>
      <c r="AB102" s="339"/>
      <c r="AC102" s="340">
        <v>0</v>
      </c>
      <c r="AD102" s="341">
        <v>0</v>
      </c>
      <c r="AE102" s="342"/>
    </row>
    <row r="103" spans="1:31" ht="60" customHeight="1" x14ac:dyDescent="0.25">
      <c r="A103" s="233">
        <f t="shared" si="7"/>
        <v>98</v>
      </c>
      <c r="B103" s="345"/>
      <c r="C103" s="333"/>
      <c r="D103" s="346"/>
      <c r="E103" s="344"/>
      <c r="F103" s="346"/>
      <c r="G103" s="347"/>
      <c r="H103" s="440"/>
      <c r="I103" s="348"/>
      <c r="J103" s="440"/>
      <c r="K103" s="332"/>
      <c r="L103" s="334"/>
      <c r="M103" s="337"/>
      <c r="N103" s="337"/>
      <c r="O103" s="343">
        <f t="shared" si="6"/>
        <v>0</v>
      </c>
      <c r="P103" s="335"/>
      <c r="Q103" s="344"/>
      <c r="R103" s="336"/>
      <c r="S103" s="440"/>
      <c r="T103" s="337"/>
      <c r="U103" s="335"/>
      <c r="V103" s="440"/>
      <c r="W103" s="335"/>
      <c r="X103" s="337"/>
      <c r="Y103" s="337"/>
      <c r="Z103" s="338">
        <f t="shared" si="5"/>
        <v>0</v>
      </c>
      <c r="AA103" s="334"/>
      <c r="AB103" s="339"/>
      <c r="AC103" s="340">
        <v>0</v>
      </c>
      <c r="AD103" s="341">
        <v>0</v>
      </c>
      <c r="AE103" s="342"/>
    </row>
    <row r="104" spans="1:31" ht="60" customHeight="1" x14ac:dyDescent="0.25">
      <c r="A104" s="233">
        <f t="shared" si="7"/>
        <v>99</v>
      </c>
      <c r="B104" s="345"/>
      <c r="C104" s="333"/>
      <c r="D104" s="346"/>
      <c r="E104" s="344"/>
      <c r="F104" s="346"/>
      <c r="G104" s="347"/>
      <c r="H104" s="440"/>
      <c r="I104" s="348"/>
      <c r="J104" s="440"/>
      <c r="K104" s="332"/>
      <c r="L104" s="334"/>
      <c r="M104" s="337"/>
      <c r="N104" s="337"/>
      <c r="O104" s="343">
        <f t="shared" si="6"/>
        <v>0</v>
      </c>
      <c r="P104" s="335"/>
      <c r="Q104" s="344"/>
      <c r="R104" s="336"/>
      <c r="S104" s="440"/>
      <c r="T104" s="337"/>
      <c r="U104" s="335"/>
      <c r="V104" s="440"/>
      <c r="W104" s="335"/>
      <c r="X104" s="337"/>
      <c r="Y104" s="337"/>
      <c r="Z104" s="338">
        <f t="shared" si="5"/>
        <v>0</v>
      </c>
      <c r="AA104" s="334"/>
      <c r="AB104" s="339"/>
      <c r="AC104" s="340">
        <v>0</v>
      </c>
      <c r="AD104" s="341">
        <v>0</v>
      </c>
      <c r="AE104" s="342"/>
    </row>
    <row r="105" spans="1:31" ht="60" customHeight="1" x14ac:dyDescent="0.25">
      <c r="A105" s="233">
        <f t="shared" si="7"/>
        <v>100</v>
      </c>
      <c r="B105" s="345"/>
      <c r="C105" s="333"/>
      <c r="D105" s="346"/>
      <c r="E105" s="344"/>
      <c r="F105" s="346"/>
      <c r="G105" s="347"/>
      <c r="H105" s="440"/>
      <c r="I105" s="348"/>
      <c r="J105" s="440"/>
      <c r="K105" s="332"/>
      <c r="L105" s="334"/>
      <c r="M105" s="337"/>
      <c r="N105" s="337"/>
      <c r="O105" s="343">
        <f t="shared" si="6"/>
        <v>0</v>
      </c>
      <c r="P105" s="335"/>
      <c r="Q105" s="344"/>
      <c r="R105" s="336"/>
      <c r="S105" s="440"/>
      <c r="T105" s="337"/>
      <c r="U105" s="335"/>
      <c r="V105" s="440"/>
      <c r="W105" s="335"/>
      <c r="X105" s="337"/>
      <c r="Y105" s="337"/>
      <c r="Z105" s="338">
        <f t="shared" si="5"/>
        <v>0</v>
      </c>
      <c r="AA105" s="334"/>
      <c r="AB105" s="339"/>
      <c r="AC105" s="340">
        <v>0</v>
      </c>
      <c r="AD105" s="341">
        <v>0</v>
      </c>
      <c r="AE105" s="342"/>
    </row>
    <row r="106" spans="1:31" ht="60" customHeight="1" x14ac:dyDescent="0.25">
      <c r="A106" s="233">
        <f t="shared" si="7"/>
        <v>101</v>
      </c>
      <c r="B106" s="345"/>
      <c r="C106" s="333"/>
      <c r="D106" s="346"/>
      <c r="E106" s="344"/>
      <c r="F106" s="346"/>
      <c r="G106" s="347"/>
      <c r="H106" s="440"/>
      <c r="I106" s="348"/>
      <c r="J106" s="440"/>
      <c r="K106" s="332"/>
      <c r="L106" s="334"/>
      <c r="M106" s="337"/>
      <c r="N106" s="337"/>
      <c r="O106" s="343">
        <f t="shared" si="6"/>
        <v>0</v>
      </c>
      <c r="P106" s="335"/>
      <c r="Q106" s="344"/>
      <c r="R106" s="336"/>
      <c r="S106" s="440"/>
      <c r="T106" s="337"/>
      <c r="U106" s="335"/>
      <c r="V106" s="440"/>
      <c r="W106" s="335"/>
      <c r="X106" s="337"/>
      <c r="Y106" s="337"/>
      <c r="Z106" s="338">
        <f t="shared" si="5"/>
        <v>0</v>
      </c>
      <c r="AA106" s="334"/>
      <c r="AB106" s="339"/>
      <c r="AC106" s="340">
        <v>0</v>
      </c>
      <c r="AD106" s="341">
        <v>0</v>
      </c>
      <c r="AE106" s="342"/>
    </row>
    <row r="107" spans="1:31" ht="60" customHeight="1" x14ac:dyDescent="0.25">
      <c r="A107" s="233">
        <f t="shared" si="7"/>
        <v>102</v>
      </c>
      <c r="B107" s="345"/>
      <c r="C107" s="333"/>
      <c r="D107" s="346"/>
      <c r="E107" s="344"/>
      <c r="F107" s="346"/>
      <c r="G107" s="347"/>
      <c r="H107" s="440"/>
      <c r="I107" s="348"/>
      <c r="J107" s="440"/>
      <c r="K107" s="332"/>
      <c r="L107" s="334"/>
      <c r="M107" s="337"/>
      <c r="N107" s="337"/>
      <c r="O107" s="343">
        <f t="shared" si="6"/>
        <v>0</v>
      </c>
      <c r="P107" s="335"/>
      <c r="Q107" s="344"/>
      <c r="R107" s="336"/>
      <c r="S107" s="440"/>
      <c r="T107" s="337"/>
      <c r="U107" s="335"/>
      <c r="V107" s="440"/>
      <c r="W107" s="335"/>
      <c r="X107" s="337"/>
      <c r="Y107" s="337"/>
      <c r="Z107" s="338">
        <f t="shared" si="5"/>
        <v>0</v>
      </c>
      <c r="AA107" s="334"/>
      <c r="AB107" s="339"/>
      <c r="AC107" s="340">
        <v>0</v>
      </c>
      <c r="AD107" s="341">
        <v>0</v>
      </c>
      <c r="AE107" s="342"/>
    </row>
    <row r="108" spans="1:31" ht="60" customHeight="1" x14ac:dyDescent="0.25">
      <c r="A108" s="233">
        <f t="shared" si="7"/>
        <v>103</v>
      </c>
      <c r="B108" s="345"/>
      <c r="C108" s="333"/>
      <c r="D108" s="346"/>
      <c r="E108" s="344"/>
      <c r="F108" s="346"/>
      <c r="G108" s="347"/>
      <c r="H108" s="440"/>
      <c r="I108" s="348"/>
      <c r="J108" s="440"/>
      <c r="K108" s="332"/>
      <c r="L108" s="334"/>
      <c r="M108" s="337"/>
      <c r="N108" s="337"/>
      <c r="O108" s="343">
        <f t="shared" si="6"/>
        <v>0</v>
      </c>
      <c r="P108" s="335"/>
      <c r="Q108" s="344"/>
      <c r="R108" s="336"/>
      <c r="S108" s="440"/>
      <c r="T108" s="337"/>
      <c r="U108" s="335"/>
      <c r="V108" s="440"/>
      <c r="W108" s="335"/>
      <c r="X108" s="337"/>
      <c r="Y108" s="337"/>
      <c r="Z108" s="338">
        <f t="shared" si="5"/>
        <v>0</v>
      </c>
      <c r="AA108" s="334"/>
      <c r="AB108" s="339"/>
      <c r="AC108" s="340">
        <v>0</v>
      </c>
      <c r="AD108" s="341">
        <v>0</v>
      </c>
      <c r="AE108" s="342"/>
    </row>
    <row r="109" spans="1:31" ht="60" customHeight="1" x14ac:dyDescent="0.25">
      <c r="A109" s="233">
        <f t="shared" si="7"/>
        <v>104</v>
      </c>
      <c r="B109" s="345"/>
      <c r="C109" s="333"/>
      <c r="D109" s="346"/>
      <c r="E109" s="344"/>
      <c r="F109" s="346"/>
      <c r="G109" s="347"/>
      <c r="H109" s="440"/>
      <c r="I109" s="348"/>
      <c r="J109" s="440"/>
      <c r="K109" s="332"/>
      <c r="L109" s="334"/>
      <c r="M109" s="337"/>
      <c r="N109" s="337"/>
      <c r="O109" s="343">
        <f t="shared" si="6"/>
        <v>0</v>
      </c>
      <c r="P109" s="335"/>
      <c r="Q109" s="344"/>
      <c r="R109" s="336"/>
      <c r="S109" s="440"/>
      <c r="T109" s="337"/>
      <c r="U109" s="335"/>
      <c r="V109" s="440"/>
      <c r="W109" s="335"/>
      <c r="X109" s="337"/>
      <c r="Y109" s="337"/>
      <c r="Z109" s="338">
        <f t="shared" si="5"/>
        <v>0</v>
      </c>
      <c r="AA109" s="334"/>
      <c r="AB109" s="339"/>
      <c r="AC109" s="340">
        <v>0</v>
      </c>
      <c r="AD109" s="341">
        <v>0</v>
      </c>
      <c r="AE109" s="342"/>
    </row>
    <row r="110" spans="1:31" ht="60" customHeight="1" x14ac:dyDescent="0.25">
      <c r="A110" s="233">
        <f t="shared" si="7"/>
        <v>105</v>
      </c>
      <c r="B110" s="345"/>
      <c r="C110" s="333"/>
      <c r="D110" s="346"/>
      <c r="E110" s="344"/>
      <c r="F110" s="346"/>
      <c r="G110" s="347"/>
      <c r="H110" s="440"/>
      <c r="I110" s="348"/>
      <c r="J110" s="440"/>
      <c r="K110" s="332"/>
      <c r="L110" s="334"/>
      <c r="M110" s="337"/>
      <c r="N110" s="337"/>
      <c r="O110" s="343">
        <f t="shared" si="6"/>
        <v>0</v>
      </c>
      <c r="P110" s="335"/>
      <c r="Q110" s="344"/>
      <c r="R110" s="336"/>
      <c r="S110" s="440"/>
      <c r="T110" s="337"/>
      <c r="U110" s="335"/>
      <c r="V110" s="440"/>
      <c r="W110" s="335"/>
      <c r="X110" s="337"/>
      <c r="Y110" s="337"/>
      <c r="Z110" s="338">
        <f t="shared" si="5"/>
        <v>0</v>
      </c>
      <c r="AA110" s="334"/>
      <c r="AB110" s="339"/>
      <c r="AC110" s="340">
        <v>0</v>
      </c>
      <c r="AD110" s="341">
        <v>0</v>
      </c>
      <c r="AE110" s="342"/>
    </row>
    <row r="111" spans="1:31" ht="60" customHeight="1" x14ac:dyDescent="0.25">
      <c r="A111" s="233">
        <f t="shared" si="7"/>
        <v>106</v>
      </c>
      <c r="B111" s="345"/>
      <c r="C111" s="333"/>
      <c r="D111" s="346"/>
      <c r="E111" s="344"/>
      <c r="F111" s="346"/>
      <c r="G111" s="347"/>
      <c r="H111" s="440"/>
      <c r="I111" s="348"/>
      <c r="J111" s="440"/>
      <c r="K111" s="332"/>
      <c r="L111" s="334"/>
      <c r="M111" s="337"/>
      <c r="N111" s="337"/>
      <c r="O111" s="343">
        <f t="shared" si="6"/>
        <v>0</v>
      </c>
      <c r="P111" s="335"/>
      <c r="Q111" s="344"/>
      <c r="R111" s="336"/>
      <c r="S111" s="440"/>
      <c r="T111" s="337"/>
      <c r="U111" s="335"/>
      <c r="V111" s="440"/>
      <c r="W111" s="335"/>
      <c r="X111" s="337"/>
      <c r="Y111" s="337"/>
      <c r="Z111" s="338">
        <f t="shared" si="5"/>
        <v>0</v>
      </c>
      <c r="AA111" s="334"/>
      <c r="AB111" s="339"/>
      <c r="AC111" s="340">
        <v>0</v>
      </c>
      <c r="AD111" s="341">
        <v>0</v>
      </c>
      <c r="AE111" s="342"/>
    </row>
    <row r="112" spans="1:31" ht="60" customHeight="1" x14ac:dyDescent="0.25">
      <c r="A112" s="233">
        <f t="shared" si="7"/>
        <v>107</v>
      </c>
      <c r="B112" s="345"/>
      <c r="C112" s="333"/>
      <c r="D112" s="346"/>
      <c r="E112" s="344"/>
      <c r="F112" s="346"/>
      <c r="G112" s="347"/>
      <c r="H112" s="440"/>
      <c r="I112" s="348"/>
      <c r="J112" s="440"/>
      <c r="K112" s="332"/>
      <c r="L112" s="334"/>
      <c r="M112" s="337"/>
      <c r="N112" s="337"/>
      <c r="O112" s="343">
        <f t="shared" si="6"/>
        <v>0</v>
      </c>
      <c r="P112" s="335"/>
      <c r="Q112" s="344"/>
      <c r="R112" s="336"/>
      <c r="S112" s="440"/>
      <c r="T112" s="337"/>
      <c r="U112" s="335"/>
      <c r="V112" s="440"/>
      <c r="W112" s="335"/>
      <c r="X112" s="337"/>
      <c r="Y112" s="337"/>
      <c r="Z112" s="338">
        <f t="shared" si="5"/>
        <v>0</v>
      </c>
      <c r="AA112" s="334"/>
      <c r="AB112" s="339"/>
      <c r="AC112" s="340">
        <v>0</v>
      </c>
      <c r="AD112" s="341">
        <v>0</v>
      </c>
      <c r="AE112" s="342"/>
    </row>
    <row r="113" spans="1:31" ht="60" customHeight="1" x14ac:dyDescent="0.25">
      <c r="A113" s="233">
        <f t="shared" si="7"/>
        <v>108</v>
      </c>
      <c r="B113" s="345"/>
      <c r="C113" s="333"/>
      <c r="D113" s="346"/>
      <c r="E113" s="344"/>
      <c r="F113" s="346"/>
      <c r="G113" s="347"/>
      <c r="H113" s="440"/>
      <c r="I113" s="348"/>
      <c r="J113" s="440"/>
      <c r="K113" s="332"/>
      <c r="L113" s="334"/>
      <c r="M113" s="337"/>
      <c r="N113" s="337"/>
      <c r="O113" s="343">
        <f t="shared" si="6"/>
        <v>0</v>
      </c>
      <c r="P113" s="335"/>
      <c r="Q113" s="344"/>
      <c r="R113" s="336"/>
      <c r="S113" s="440"/>
      <c r="T113" s="337"/>
      <c r="U113" s="335"/>
      <c r="V113" s="440"/>
      <c r="W113" s="335"/>
      <c r="X113" s="337"/>
      <c r="Y113" s="337"/>
      <c r="Z113" s="338">
        <f t="shared" si="5"/>
        <v>0</v>
      </c>
      <c r="AA113" s="334"/>
      <c r="AB113" s="339"/>
      <c r="AC113" s="340">
        <v>0</v>
      </c>
      <c r="AD113" s="341">
        <v>0</v>
      </c>
      <c r="AE113" s="342"/>
    </row>
    <row r="114" spans="1:31" ht="60" customHeight="1" x14ac:dyDescent="0.25">
      <c r="A114" s="233">
        <f t="shared" si="7"/>
        <v>109</v>
      </c>
      <c r="B114" s="345"/>
      <c r="C114" s="333"/>
      <c r="D114" s="346"/>
      <c r="E114" s="344"/>
      <c r="F114" s="346"/>
      <c r="G114" s="347"/>
      <c r="H114" s="440"/>
      <c r="I114" s="348"/>
      <c r="J114" s="440"/>
      <c r="K114" s="332"/>
      <c r="L114" s="334"/>
      <c r="M114" s="337"/>
      <c r="N114" s="337"/>
      <c r="O114" s="343">
        <f t="shared" si="6"/>
        <v>0</v>
      </c>
      <c r="P114" s="335"/>
      <c r="Q114" s="344"/>
      <c r="R114" s="336"/>
      <c r="S114" s="440"/>
      <c r="T114" s="337"/>
      <c r="U114" s="335"/>
      <c r="V114" s="440"/>
      <c r="W114" s="335"/>
      <c r="X114" s="337"/>
      <c r="Y114" s="337"/>
      <c r="Z114" s="338">
        <f t="shared" si="5"/>
        <v>0</v>
      </c>
      <c r="AA114" s="334"/>
      <c r="AB114" s="339"/>
      <c r="AC114" s="340">
        <v>0</v>
      </c>
      <c r="AD114" s="341">
        <v>0</v>
      </c>
      <c r="AE114" s="342"/>
    </row>
    <row r="115" spans="1:31" ht="60" customHeight="1" x14ac:dyDescent="0.25">
      <c r="A115" s="233">
        <f t="shared" si="7"/>
        <v>110</v>
      </c>
      <c r="B115" s="345"/>
      <c r="C115" s="333"/>
      <c r="D115" s="346"/>
      <c r="E115" s="344"/>
      <c r="F115" s="346"/>
      <c r="G115" s="347"/>
      <c r="H115" s="440"/>
      <c r="I115" s="348"/>
      <c r="J115" s="440"/>
      <c r="K115" s="332"/>
      <c r="L115" s="334"/>
      <c r="M115" s="337"/>
      <c r="N115" s="337"/>
      <c r="O115" s="343">
        <f t="shared" si="6"/>
        <v>0</v>
      </c>
      <c r="P115" s="335"/>
      <c r="Q115" s="344"/>
      <c r="R115" s="336"/>
      <c r="S115" s="440"/>
      <c r="T115" s="337"/>
      <c r="U115" s="335"/>
      <c r="V115" s="440"/>
      <c r="W115" s="335"/>
      <c r="X115" s="337"/>
      <c r="Y115" s="337"/>
      <c r="Z115" s="338">
        <f t="shared" si="5"/>
        <v>0</v>
      </c>
      <c r="AA115" s="334"/>
      <c r="AB115" s="339"/>
      <c r="AC115" s="340">
        <v>0</v>
      </c>
      <c r="AD115" s="341">
        <v>0</v>
      </c>
      <c r="AE115" s="342"/>
    </row>
    <row r="116" spans="1:31" ht="60" customHeight="1" x14ac:dyDescent="0.25">
      <c r="A116" s="233">
        <f t="shared" si="7"/>
        <v>111</v>
      </c>
      <c r="B116" s="345"/>
      <c r="C116" s="333"/>
      <c r="D116" s="346"/>
      <c r="E116" s="344"/>
      <c r="F116" s="346"/>
      <c r="G116" s="347"/>
      <c r="H116" s="440"/>
      <c r="I116" s="348"/>
      <c r="J116" s="440"/>
      <c r="K116" s="332"/>
      <c r="L116" s="334"/>
      <c r="M116" s="337"/>
      <c r="N116" s="337"/>
      <c r="O116" s="343">
        <f t="shared" si="6"/>
        <v>0</v>
      </c>
      <c r="P116" s="335"/>
      <c r="Q116" s="344"/>
      <c r="R116" s="336"/>
      <c r="S116" s="440"/>
      <c r="T116" s="337"/>
      <c r="U116" s="335"/>
      <c r="V116" s="440"/>
      <c r="W116" s="335"/>
      <c r="X116" s="337"/>
      <c r="Y116" s="337"/>
      <c r="Z116" s="338">
        <f t="shared" si="5"/>
        <v>0</v>
      </c>
      <c r="AA116" s="334"/>
      <c r="AB116" s="339"/>
      <c r="AC116" s="340">
        <v>0</v>
      </c>
      <c r="AD116" s="341">
        <v>0</v>
      </c>
      <c r="AE116" s="342"/>
    </row>
    <row r="117" spans="1:31" ht="60" customHeight="1" x14ac:dyDescent="0.25">
      <c r="A117" s="233">
        <f t="shared" si="7"/>
        <v>112</v>
      </c>
      <c r="B117" s="345"/>
      <c r="C117" s="333"/>
      <c r="D117" s="346"/>
      <c r="E117" s="344"/>
      <c r="F117" s="346"/>
      <c r="G117" s="347"/>
      <c r="H117" s="440"/>
      <c r="I117" s="348"/>
      <c r="J117" s="440"/>
      <c r="K117" s="332"/>
      <c r="L117" s="334"/>
      <c r="M117" s="337"/>
      <c r="N117" s="337"/>
      <c r="O117" s="343">
        <f t="shared" si="6"/>
        <v>0</v>
      </c>
      <c r="P117" s="335"/>
      <c r="Q117" s="344"/>
      <c r="R117" s="336"/>
      <c r="S117" s="440"/>
      <c r="T117" s="337"/>
      <c r="U117" s="335"/>
      <c r="V117" s="440"/>
      <c r="W117" s="335"/>
      <c r="X117" s="337"/>
      <c r="Y117" s="337"/>
      <c r="Z117" s="338">
        <f t="shared" si="5"/>
        <v>0</v>
      </c>
      <c r="AA117" s="334"/>
      <c r="AB117" s="339"/>
      <c r="AC117" s="340">
        <v>0</v>
      </c>
      <c r="AD117" s="341">
        <v>0</v>
      </c>
      <c r="AE117" s="342"/>
    </row>
    <row r="118" spans="1:31" ht="60" customHeight="1" x14ac:dyDescent="0.25">
      <c r="A118" s="233">
        <f t="shared" si="7"/>
        <v>113</v>
      </c>
      <c r="B118" s="345"/>
      <c r="C118" s="333"/>
      <c r="D118" s="346"/>
      <c r="E118" s="344"/>
      <c r="F118" s="346"/>
      <c r="G118" s="347"/>
      <c r="H118" s="440"/>
      <c r="I118" s="348"/>
      <c r="J118" s="440"/>
      <c r="K118" s="332"/>
      <c r="L118" s="334"/>
      <c r="M118" s="337"/>
      <c r="N118" s="337"/>
      <c r="O118" s="343">
        <f t="shared" si="6"/>
        <v>0</v>
      </c>
      <c r="P118" s="335"/>
      <c r="Q118" s="344"/>
      <c r="R118" s="336"/>
      <c r="S118" s="440"/>
      <c r="T118" s="337"/>
      <c r="U118" s="335"/>
      <c r="V118" s="440"/>
      <c r="W118" s="335"/>
      <c r="X118" s="337"/>
      <c r="Y118" s="337"/>
      <c r="Z118" s="338">
        <f t="shared" si="5"/>
        <v>0</v>
      </c>
      <c r="AA118" s="334"/>
      <c r="AB118" s="339"/>
      <c r="AC118" s="340">
        <v>0</v>
      </c>
      <c r="AD118" s="341">
        <v>0</v>
      </c>
      <c r="AE118" s="342"/>
    </row>
    <row r="119" spans="1:31" ht="60" customHeight="1" x14ac:dyDescent="0.25">
      <c r="A119" s="233">
        <f t="shared" si="7"/>
        <v>114</v>
      </c>
      <c r="B119" s="345"/>
      <c r="C119" s="333"/>
      <c r="D119" s="346"/>
      <c r="E119" s="344"/>
      <c r="F119" s="346"/>
      <c r="G119" s="347"/>
      <c r="H119" s="440"/>
      <c r="I119" s="348"/>
      <c r="J119" s="440"/>
      <c r="K119" s="332"/>
      <c r="L119" s="334"/>
      <c r="M119" s="337"/>
      <c r="N119" s="337"/>
      <c r="O119" s="343">
        <f t="shared" si="6"/>
        <v>0</v>
      </c>
      <c r="P119" s="335"/>
      <c r="Q119" s="344"/>
      <c r="R119" s="336"/>
      <c r="S119" s="440"/>
      <c r="T119" s="337"/>
      <c r="U119" s="335"/>
      <c r="V119" s="440"/>
      <c r="W119" s="335"/>
      <c r="X119" s="337"/>
      <c r="Y119" s="337"/>
      <c r="Z119" s="338">
        <f t="shared" si="5"/>
        <v>0</v>
      </c>
      <c r="AA119" s="334"/>
      <c r="AB119" s="339"/>
      <c r="AC119" s="340">
        <v>0</v>
      </c>
      <c r="AD119" s="341">
        <v>0</v>
      </c>
      <c r="AE119" s="342"/>
    </row>
    <row r="120" spans="1:31" ht="60" customHeight="1" x14ac:dyDescent="0.25">
      <c r="A120" s="233">
        <f t="shared" si="7"/>
        <v>115</v>
      </c>
      <c r="B120" s="345"/>
      <c r="C120" s="333"/>
      <c r="D120" s="346"/>
      <c r="E120" s="344"/>
      <c r="F120" s="346"/>
      <c r="G120" s="347"/>
      <c r="H120" s="440"/>
      <c r="I120" s="348"/>
      <c r="J120" s="440"/>
      <c r="K120" s="332"/>
      <c r="L120" s="334"/>
      <c r="M120" s="337"/>
      <c r="N120" s="337"/>
      <c r="O120" s="343">
        <f t="shared" si="6"/>
        <v>0</v>
      </c>
      <c r="P120" s="335"/>
      <c r="Q120" s="344"/>
      <c r="R120" s="336"/>
      <c r="S120" s="440"/>
      <c r="T120" s="337"/>
      <c r="U120" s="335"/>
      <c r="V120" s="440"/>
      <c r="W120" s="335"/>
      <c r="X120" s="337"/>
      <c r="Y120" s="337"/>
      <c r="Z120" s="338">
        <f t="shared" si="5"/>
        <v>0</v>
      </c>
      <c r="AA120" s="334"/>
      <c r="AB120" s="339"/>
      <c r="AC120" s="340">
        <v>0</v>
      </c>
      <c r="AD120" s="341">
        <v>0</v>
      </c>
      <c r="AE120" s="342"/>
    </row>
    <row r="121" spans="1:31" ht="60" customHeight="1" x14ac:dyDescent="0.25">
      <c r="A121" s="233">
        <f t="shared" si="7"/>
        <v>116</v>
      </c>
      <c r="B121" s="345"/>
      <c r="C121" s="333"/>
      <c r="D121" s="346"/>
      <c r="E121" s="344"/>
      <c r="F121" s="346"/>
      <c r="G121" s="347"/>
      <c r="H121" s="440"/>
      <c r="I121" s="348"/>
      <c r="J121" s="440"/>
      <c r="K121" s="332"/>
      <c r="L121" s="334"/>
      <c r="M121" s="337"/>
      <c r="N121" s="337"/>
      <c r="O121" s="343">
        <f t="shared" si="6"/>
        <v>0</v>
      </c>
      <c r="P121" s="335"/>
      <c r="Q121" s="344"/>
      <c r="R121" s="336"/>
      <c r="S121" s="440"/>
      <c r="T121" s="337"/>
      <c r="U121" s="335"/>
      <c r="V121" s="440"/>
      <c r="W121" s="335"/>
      <c r="X121" s="337"/>
      <c r="Y121" s="337"/>
      <c r="Z121" s="338">
        <f t="shared" si="5"/>
        <v>0</v>
      </c>
      <c r="AA121" s="334"/>
      <c r="AB121" s="339"/>
      <c r="AC121" s="340">
        <v>0</v>
      </c>
      <c r="AD121" s="341">
        <v>0</v>
      </c>
      <c r="AE121" s="342"/>
    </row>
    <row r="122" spans="1:31" ht="60" customHeight="1" x14ac:dyDescent="0.25">
      <c r="A122" s="233">
        <f t="shared" si="7"/>
        <v>117</v>
      </c>
      <c r="B122" s="345"/>
      <c r="C122" s="333"/>
      <c r="D122" s="346"/>
      <c r="E122" s="344"/>
      <c r="F122" s="346"/>
      <c r="G122" s="347"/>
      <c r="H122" s="440"/>
      <c r="I122" s="348"/>
      <c r="J122" s="440"/>
      <c r="K122" s="332"/>
      <c r="L122" s="334"/>
      <c r="M122" s="337"/>
      <c r="N122" s="337"/>
      <c r="O122" s="343">
        <f t="shared" si="6"/>
        <v>0</v>
      </c>
      <c r="P122" s="335"/>
      <c r="Q122" s="344"/>
      <c r="R122" s="336"/>
      <c r="S122" s="440"/>
      <c r="T122" s="337"/>
      <c r="U122" s="335"/>
      <c r="V122" s="440"/>
      <c r="W122" s="335"/>
      <c r="X122" s="337"/>
      <c r="Y122" s="337"/>
      <c r="Z122" s="338">
        <f t="shared" si="5"/>
        <v>0</v>
      </c>
      <c r="AA122" s="334"/>
      <c r="AB122" s="339"/>
      <c r="AC122" s="340">
        <v>0</v>
      </c>
      <c r="AD122" s="341">
        <v>0</v>
      </c>
      <c r="AE122" s="342"/>
    </row>
    <row r="123" spans="1:31" ht="60" customHeight="1" x14ac:dyDescent="0.25">
      <c r="A123" s="233">
        <f t="shared" si="7"/>
        <v>118</v>
      </c>
      <c r="B123" s="345"/>
      <c r="C123" s="333"/>
      <c r="D123" s="346"/>
      <c r="E123" s="344"/>
      <c r="F123" s="346"/>
      <c r="G123" s="347"/>
      <c r="H123" s="440"/>
      <c r="I123" s="348"/>
      <c r="J123" s="440"/>
      <c r="K123" s="332"/>
      <c r="L123" s="334"/>
      <c r="M123" s="337"/>
      <c r="N123" s="337"/>
      <c r="O123" s="343">
        <f t="shared" si="6"/>
        <v>0</v>
      </c>
      <c r="P123" s="335"/>
      <c r="Q123" s="344"/>
      <c r="R123" s="336"/>
      <c r="S123" s="440"/>
      <c r="T123" s="337"/>
      <c r="U123" s="335"/>
      <c r="V123" s="440"/>
      <c r="W123" s="335"/>
      <c r="X123" s="337"/>
      <c r="Y123" s="337"/>
      <c r="Z123" s="338">
        <f t="shared" si="5"/>
        <v>0</v>
      </c>
      <c r="AA123" s="334"/>
      <c r="AB123" s="339"/>
      <c r="AC123" s="340">
        <v>0</v>
      </c>
      <c r="AD123" s="341">
        <v>0</v>
      </c>
      <c r="AE123" s="342"/>
    </row>
    <row r="124" spans="1:31" ht="60" customHeight="1" x14ac:dyDescent="0.25">
      <c r="A124" s="233">
        <f t="shared" si="7"/>
        <v>119</v>
      </c>
      <c r="B124" s="345"/>
      <c r="C124" s="333"/>
      <c r="D124" s="346"/>
      <c r="E124" s="344"/>
      <c r="F124" s="346"/>
      <c r="G124" s="347"/>
      <c r="H124" s="440"/>
      <c r="I124" s="348"/>
      <c r="J124" s="440"/>
      <c r="K124" s="332"/>
      <c r="L124" s="334"/>
      <c r="M124" s="337"/>
      <c r="N124" s="337"/>
      <c r="O124" s="343">
        <f t="shared" si="6"/>
        <v>0</v>
      </c>
      <c r="P124" s="335"/>
      <c r="Q124" s="344"/>
      <c r="R124" s="336"/>
      <c r="S124" s="440"/>
      <c r="T124" s="337"/>
      <c r="U124" s="335"/>
      <c r="V124" s="440"/>
      <c r="W124" s="335"/>
      <c r="X124" s="337"/>
      <c r="Y124" s="337"/>
      <c r="Z124" s="338">
        <f t="shared" si="5"/>
        <v>0</v>
      </c>
      <c r="AA124" s="334"/>
      <c r="AB124" s="339"/>
      <c r="AC124" s="340">
        <v>0</v>
      </c>
      <c r="AD124" s="341">
        <v>0</v>
      </c>
      <c r="AE124" s="342"/>
    </row>
    <row r="125" spans="1:31" ht="60" customHeight="1" x14ac:dyDescent="0.25">
      <c r="A125" s="233">
        <f t="shared" si="7"/>
        <v>120</v>
      </c>
      <c r="B125" s="345"/>
      <c r="C125" s="333"/>
      <c r="D125" s="346"/>
      <c r="E125" s="344"/>
      <c r="F125" s="346"/>
      <c r="G125" s="347"/>
      <c r="H125" s="440"/>
      <c r="I125" s="348"/>
      <c r="J125" s="440"/>
      <c r="K125" s="332"/>
      <c r="L125" s="334"/>
      <c r="M125" s="337"/>
      <c r="N125" s="337"/>
      <c r="O125" s="343">
        <f t="shared" si="6"/>
        <v>0</v>
      </c>
      <c r="P125" s="335"/>
      <c r="Q125" s="344"/>
      <c r="R125" s="336"/>
      <c r="S125" s="440"/>
      <c r="T125" s="337"/>
      <c r="U125" s="335"/>
      <c r="V125" s="440"/>
      <c r="W125" s="335"/>
      <c r="X125" s="337"/>
      <c r="Y125" s="337"/>
      <c r="Z125" s="338">
        <f t="shared" si="5"/>
        <v>0</v>
      </c>
      <c r="AA125" s="334"/>
      <c r="AB125" s="339"/>
      <c r="AC125" s="340">
        <v>0</v>
      </c>
      <c r="AD125" s="341">
        <v>0</v>
      </c>
      <c r="AE125" s="342"/>
    </row>
    <row r="126" spans="1:31" ht="60" customHeight="1" x14ac:dyDescent="0.25">
      <c r="A126" s="233">
        <f t="shared" si="7"/>
        <v>121</v>
      </c>
      <c r="B126" s="345"/>
      <c r="C126" s="333"/>
      <c r="D126" s="346"/>
      <c r="E126" s="344"/>
      <c r="F126" s="346"/>
      <c r="G126" s="347"/>
      <c r="H126" s="440"/>
      <c r="I126" s="348"/>
      <c r="J126" s="440"/>
      <c r="K126" s="332"/>
      <c r="L126" s="334"/>
      <c r="M126" s="337"/>
      <c r="N126" s="337"/>
      <c r="O126" s="343">
        <f t="shared" si="6"/>
        <v>0</v>
      </c>
      <c r="P126" s="335"/>
      <c r="Q126" s="344"/>
      <c r="R126" s="336"/>
      <c r="S126" s="440"/>
      <c r="T126" s="337"/>
      <c r="U126" s="335"/>
      <c r="V126" s="440"/>
      <c r="W126" s="335"/>
      <c r="X126" s="337"/>
      <c r="Y126" s="337"/>
      <c r="Z126" s="338">
        <f t="shared" si="5"/>
        <v>0</v>
      </c>
      <c r="AA126" s="334"/>
      <c r="AB126" s="339"/>
      <c r="AC126" s="340">
        <v>0</v>
      </c>
      <c r="AD126" s="341">
        <v>0</v>
      </c>
      <c r="AE126" s="342"/>
    </row>
    <row r="127" spans="1:31" ht="60" customHeight="1" x14ac:dyDescent="0.25">
      <c r="A127" s="233">
        <f t="shared" si="7"/>
        <v>122</v>
      </c>
      <c r="B127" s="345"/>
      <c r="C127" s="333"/>
      <c r="D127" s="346"/>
      <c r="E127" s="344"/>
      <c r="F127" s="346"/>
      <c r="G127" s="347"/>
      <c r="H127" s="440"/>
      <c r="I127" s="348"/>
      <c r="J127" s="440"/>
      <c r="K127" s="332"/>
      <c r="L127" s="334"/>
      <c r="M127" s="337"/>
      <c r="N127" s="337"/>
      <c r="O127" s="343">
        <f t="shared" si="6"/>
        <v>0</v>
      </c>
      <c r="P127" s="335"/>
      <c r="Q127" s="344"/>
      <c r="R127" s="336"/>
      <c r="S127" s="440"/>
      <c r="T127" s="337"/>
      <c r="U127" s="335"/>
      <c r="V127" s="440"/>
      <c r="W127" s="335"/>
      <c r="X127" s="337"/>
      <c r="Y127" s="337"/>
      <c r="Z127" s="338">
        <f t="shared" si="5"/>
        <v>0</v>
      </c>
      <c r="AA127" s="334"/>
      <c r="AB127" s="339"/>
      <c r="AC127" s="340">
        <v>0</v>
      </c>
      <c r="AD127" s="341">
        <v>0</v>
      </c>
      <c r="AE127" s="342"/>
    </row>
    <row r="128" spans="1:31" ht="60" customHeight="1" x14ac:dyDescent="0.25">
      <c r="A128" s="233">
        <f t="shared" si="7"/>
        <v>123</v>
      </c>
      <c r="B128" s="345"/>
      <c r="C128" s="333"/>
      <c r="D128" s="346"/>
      <c r="E128" s="344"/>
      <c r="F128" s="346"/>
      <c r="G128" s="347"/>
      <c r="H128" s="440"/>
      <c r="I128" s="348"/>
      <c r="J128" s="440"/>
      <c r="K128" s="332"/>
      <c r="L128" s="334"/>
      <c r="M128" s="337"/>
      <c r="N128" s="337"/>
      <c r="O128" s="343">
        <f t="shared" si="6"/>
        <v>0</v>
      </c>
      <c r="P128" s="335"/>
      <c r="Q128" s="344"/>
      <c r="R128" s="336"/>
      <c r="S128" s="440"/>
      <c r="T128" s="337"/>
      <c r="U128" s="335"/>
      <c r="V128" s="440"/>
      <c r="W128" s="335"/>
      <c r="X128" s="337"/>
      <c r="Y128" s="337"/>
      <c r="Z128" s="338">
        <f t="shared" si="5"/>
        <v>0</v>
      </c>
      <c r="AA128" s="334"/>
      <c r="AB128" s="339"/>
      <c r="AC128" s="340">
        <v>0</v>
      </c>
      <c r="AD128" s="341">
        <v>0</v>
      </c>
      <c r="AE128" s="342"/>
    </row>
    <row r="129" spans="1:31" ht="60" customHeight="1" x14ac:dyDescent="0.25">
      <c r="A129" s="233">
        <f t="shared" si="7"/>
        <v>124</v>
      </c>
      <c r="B129" s="345"/>
      <c r="C129" s="333"/>
      <c r="D129" s="346"/>
      <c r="E129" s="344"/>
      <c r="F129" s="346"/>
      <c r="G129" s="347"/>
      <c r="H129" s="440"/>
      <c r="I129" s="348"/>
      <c r="J129" s="440"/>
      <c r="K129" s="332"/>
      <c r="L129" s="334"/>
      <c r="M129" s="337"/>
      <c r="N129" s="337"/>
      <c r="O129" s="343">
        <f t="shared" si="6"/>
        <v>0</v>
      </c>
      <c r="P129" s="335"/>
      <c r="Q129" s="344"/>
      <c r="R129" s="336"/>
      <c r="S129" s="440"/>
      <c r="T129" s="337"/>
      <c r="U129" s="335"/>
      <c r="V129" s="440"/>
      <c r="W129" s="335"/>
      <c r="X129" s="337"/>
      <c r="Y129" s="337"/>
      <c r="Z129" s="338">
        <f t="shared" si="5"/>
        <v>0</v>
      </c>
      <c r="AA129" s="334"/>
      <c r="AB129" s="339"/>
      <c r="AC129" s="340">
        <v>0</v>
      </c>
      <c r="AD129" s="341">
        <v>0</v>
      </c>
      <c r="AE129" s="342"/>
    </row>
    <row r="130" spans="1:31" ht="60" customHeight="1" x14ac:dyDescent="0.25">
      <c r="A130" s="233">
        <f t="shared" si="7"/>
        <v>125</v>
      </c>
      <c r="B130" s="345"/>
      <c r="C130" s="333"/>
      <c r="D130" s="346"/>
      <c r="E130" s="344"/>
      <c r="F130" s="346"/>
      <c r="G130" s="347"/>
      <c r="H130" s="440"/>
      <c r="I130" s="348"/>
      <c r="J130" s="440"/>
      <c r="K130" s="332"/>
      <c r="L130" s="334"/>
      <c r="M130" s="337"/>
      <c r="N130" s="337"/>
      <c r="O130" s="343">
        <f t="shared" si="6"/>
        <v>0</v>
      </c>
      <c r="P130" s="335"/>
      <c r="Q130" s="344"/>
      <c r="R130" s="336"/>
      <c r="S130" s="440"/>
      <c r="T130" s="337"/>
      <c r="U130" s="335"/>
      <c r="V130" s="440"/>
      <c r="W130" s="335"/>
      <c r="X130" s="337"/>
      <c r="Y130" s="337"/>
      <c r="Z130" s="338">
        <f t="shared" si="5"/>
        <v>0</v>
      </c>
      <c r="AA130" s="334"/>
      <c r="AB130" s="339"/>
      <c r="AC130" s="340">
        <v>0</v>
      </c>
      <c r="AD130" s="341">
        <v>0</v>
      </c>
      <c r="AE130" s="342"/>
    </row>
    <row r="131" spans="1:31" ht="60" customHeight="1" x14ac:dyDescent="0.25">
      <c r="A131" s="233">
        <f t="shared" si="7"/>
        <v>126</v>
      </c>
      <c r="B131" s="345"/>
      <c r="C131" s="333"/>
      <c r="D131" s="346"/>
      <c r="E131" s="344"/>
      <c r="F131" s="346"/>
      <c r="G131" s="347"/>
      <c r="H131" s="440"/>
      <c r="I131" s="348"/>
      <c r="J131" s="440"/>
      <c r="K131" s="332"/>
      <c r="L131" s="334"/>
      <c r="M131" s="337"/>
      <c r="N131" s="337"/>
      <c r="O131" s="343">
        <f t="shared" si="6"/>
        <v>0</v>
      </c>
      <c r="P131" s="335"/>
      <c r="Q131" s="344"/>
      <c r="R131" s="336"/>
      <c r="S131" s="440"/>
      <c r="T131" s="337"/>
      <c r="U131" s="335"/>
      <c r="V131" s="440"/>
      <c r="W131" s="335"/>
      <c r="X131" s="337"/>
      <c r="Y131" s="337"/>
      <c r="Z131" s="338">
        <f t="shared" si="5"/>
        <v>0</v>
      </c>
      <c r="AA131" s="334"/>
      <c r="AB131" s="339"/>
      <c r="AC131" s="340">
        <v>0</v>
      </c>
      <c r="AD131" s="341">
        <v>0</v>
      </c>
      <c r="AE131" s="342"/>
    </row>
    <row r="132" spans="1:31" ht="60" customHeight="1" x14ac:dyDescent="0.25">
      <c r="A132" s="233">
        <f t="shared" si="7"/>
        <v>127</v>
      </c>
      <c r="B132" s="345"/>
      <c r="C132" s="333"/>
      <c r="D132" s="346"/>
      <c r="E132" s="344"/>
      <c r="F132" s="346"/>
      <c r="G132" s="347"/>
      <c r="H132" s="440"/>
      <c r="I132" s="348"/>
      <c r="J132" s="440"/>
      <c r="K132" s="332"/>
      <c r="L132" s="334"/>
      <c r="M132" s="337"/>
      <c r="N132" s="337"/>
      <c r="O132" s="343">
        <f t="shared" si="6"/>
        <v>0</v>
      </c>
      <c r="P132" s="335"/>
      <c r="Q132" s="344"/>
      <c r="R132" s="336"/>
      <c r="S132" s="440"/>
      <c r="T132" s="337"/>
      <c r="U132" s="335"/>
      <c r="V132" s="440"/>
      <c r="W132" s="335"/>
      <c r="X132" s="337"/>
      <c r="Y132" s="337"/>
      <c r="Z132" s="338">
        <f t="shared" si="5"/>
        <v>0</v>
      </c>
      <c r="AA132" s="334"/>
      <c r="AB132" s="339"/>
      <c r="AC132" s="340">
        <v>0</v>
      </c>
      <c r="AD132" s="341">
        <v>0</v>
      </c>
      <c r="AE132" s="342"/>
    </row>
    <row r="133" spans="1:31" ht="60" customHeight="1" x14ac:dyDescent="0.25">
      <c r="A133" s="233">
        <f t="shared" si="7"/>
        <v>128</v>
      </c>
      <c r="B133" s="345"/>
      <c r="C133" s="333"/>
      <c r="D133" s="346"/>
      <c r="E133" s="344"/>
      <c r="F133" s="346"/>
      <c r="G133" s="347"/>
      <c r="H133" s="440"/>
      <c r="I133" s="348"/>
      <c r="J133" s="440"/>
      <c r="K133" s="332"/>
      <c r="L133" s="334"/>
      <c r="M133" s="337"/>
      <c r="N133" s="337"/>
      <c r="O133" s="343">
        <f t="shared" si="6"/>
        <v>0</v>
      </c>
      <c r="P133" s="335"/>
      <c r="Q133" s="344"/>
      <c r="R133" s="336"/>
      <c r="S133" s="440"/>
      <c r="T133" s="337"/>
      <c r="U133" s="335"/>
      <c r="V133" s="440"/>
      <c r="W133" s="335"/>
      <c r="X133" s="337"/>
      <c r="Y133" s="337"/>
      <c r="Z133" s="338">
        <f t="shared" si="5"/>
        <v>0</v>
      </c>
      <c r="AA133" s="334"/>
      <c r="AB133" s="339"/>
      <c r="AC133" s="340">
        <v>0</v>
      </c>
      <c r="AD133" s="341">
        <v>0</v>
      </c>
      <c r="AE133" s="342"/>
    </row>
    <row r="134" spans="1:31" ht="60" customHeight="1" x14ac:dyDescent="0.25">
      <c r="A134" s="233">
        <f t="shared" si="7"/>
        <v>129</v>
      </c>
      <c r="B134" s="345"/>
      <c r="C134" s="333"/>
      <c r="D134" s="346"/>
      <c r="E134" s="344"/>
      <c r="F134" s="346"/>
      <c r="G134" s="347"/>
      <c r="H134" s="440"/>
      <c r="I134" s="348"/>
      <c r="J134" s="440"/>
      <c r="K134" s="332"/>
      <c r="L134" s="334"/>
      <c r="M134" s="337"/>
      <c r="N134" s="337"/>
      <c r="O134" s="343">
        <f t="shared" si="6"/>
        <v>0</v>
      </c>
      <c r="P134" s="335"/>
      <c r="Q134" s="344"/>
      <c r="R134" s="336"/>
      <c r="S134" s="440"/>
      <c r="T134" s="337"/>
      <c r="U134" s="335"/>
      <c r="V134" s="440"/>
      <c r="W134" s="335"/>
      <c r="X134" s="337"/>
      <c r="Y134" s="337"/>
      <c r="Z134" s="338">
        <f t="shared" ref="Z134:Z197" si="8">SUM(X134:Y134)</f>
        <v>0</v>
      </c>
      <c r="AA134" s="334"/>
      <c r="AB134" s="339"/>
      <c r="AC134" s="340">
        <v>0</v>
      </c>
      <c r="AD134" s="341">
        <v>0</v>
      </c>
      <c r="AE134" s="342"/>
    </row>
    <row r="135" spans="1:31" ht="60" customHeight="1" x14ac:dyDescent="0.25">
      <c r="A135" s="233">
        <f t="shared" si="7"/>
        <v>130</v>
      </c>
      <c r="B135" s="345"/>
      <c r="C135" s="333"/>
      <c r="D135" s="346"/>
      <c r="E135" s="344"/>
      <c r="F135" s="346"/>
      <c r="G135" s="347"/>
      <c r="H135" s="440"/>
      <c r="I135" s="348"/>
      <c r="J135" s="440"/>
      <c r="K135" s="332"/>
      <c r="L135" s="334"/>
      <c r="M135" s="337"/>
      <c r="N135" s="337"/>
      <c r="O135" s="343">
        <f t="shared" ref="O135:O198" si="9">M135+N135</f>
        <v>0</v>
      </c>
      <c r="P135" s="335"/>
      <c r="Q135" s="344"/>
      <c r="R135" s="336"/>
      <c r="S135" s="440"/>
      <c r="T135" s="337"/>
      <c r="U135" s="335"/>
      <c r="V135" s="440"/>
      <c r="W135" s="335"/>
      <c r="X135" s="337"/>
      <c r="Y135" s="337"/>
      <c r="Z135" s="338">
        <f t="shared" si="8"/>
        <v>0</v>
      </c>
      <c r="AA135" s="334"/>
      <c r="AB135" s="339"/>
      <c r="AC135" s="340">
        <v>0</v>
      </c>
      <c r="AD135" s="341">
        <v>0</v>
      </c>
      <c r="AE135" s="342"/>
    </row>
    <row r="136" spans="1:31" ht="60" customHeight="1" x14ac:dyDescent="0.25">
      <c r="A136" s="233">
        <f t="shared" ref="A136:A199" si="10">+A135+1</f>
        <v>131</v>
      </c>
      <c r="B136" s="345"/>
      <c r="C136" s="333"/>
      <c r="D136" s="346"/>
      <c r="E136" s="344"/>
      <c r="F136" s="346"/>
      <c r="G136" s="347"/>
      <c r="H136" s="440"/>
      <c r="I136" s="348"/>
      <c r="J136" s="440"/>
      <c r="K136" s="332"/>
      <c r="L136" s="334"/>
      <c r="M136" s="337"/>
      <c r="N136" s="337"/>
      <c r="O136" s="343">
        <f t="shared" si="9"/>
        <v>0</v>
      </c>
      <c r="P136" s="335"/>
      <c r="Q136" s="344"/>
      <c r="R136" s="336"/>
      <c r="S136" s="440"/>
      <c r="T136" s="337"/>
      <c r="U136" s="335"/>
      <c r="V136" s="440"/>
      <c r="W136" s="335"/>
      <c r="X136" s="337"/>
      <c r="Y136" s="337"/>
      <c r="Z136" s="338">
        <f t="shared" si="8"/>
        <v>0</v>
      </c>
      <c r="AA136" s="334"/>
      <c r="AB136" s="339"/>
      <c r="AC136" s="340">
        <v>0</v>
      </c>
      <c r="AD136" s="341">
        <v>0</v>
      </c>
      <c r="AE136" s="342"/>
    </row>
    <row r="137" spans="1:31" ht="60" customHeight="1" x14ac:dyDescent="0.25">
      <c r="A137" s="233">
        <f t="shared" si="10"/>
        <v>132</v>
      </c>
      <c r="B137" s="345"/>
      <c r="C137" s="333"/>
      <c r="D137" s="346"/>
      <c r="E137" s="344"/>
      <c r="F137" s="346"/>
      <c r="G137" s="347"/>
      <c r="H137" s="440"/>
      <c r="I137" s="348"/>
      <c r="J137" s="440"/>
      <c r="K137" s="332"/>
      <c r="L137" s="334"/>
      <c r="M137" s="337"/>
      <c r="N137" s="337"/>
      <c r="O137" s="343">
        <f t="shared" si="9"/>
        <v>0</v>
      </c>
      <c r="P137" s="335"/>
      <c r="Q137" s="344"/>
      <c r="R137" s="336"/>
      <c r="S137" s="440"/>
      <c r="T137" s="337"/>
      <c r="U137" s="335"/>
      <c r="V137" s="440"/>
      <c r="W137" s="335"/>
      <c r="X137" s="337"/>
      <c r="Y137" s="337"/>
      <c r="Z137" s="338">
        <f t="shared" si="8"/>
        <v>0</v>
      </c>
      <c r="AA137" s="334"/>
      <c r="AB137" s="339"/>
      <c r="AC137" s="340">
        <v>0</v>
      </c>
      <c r="AD137" s="341">
        <v>0</v>
      </c>
      <c r="AE137" s="342"/>
    </row>
    <row r="138" spans="1:31" ht="60" customHeight="1" x14ac:dyDescent="0.25">
      <c r="A138" s="233">
        <f t="shared" si="10"/>
        <v>133</v>
      </c>
      <c r="B138" s="345"/>
      <c r="C138" s="333"/>
      <c r="D138" s="346"/>
      <c r="E138" s="344"/>
      <c r="F138" s="346"/>
      <c r="G138" s="347"/>
      <c r="H138" s="440"/>
      <c r="I138" s="348"/>
      <c r="J138" s="440"/>
      <c r="K138" s="332"/>
      <c r="L138" s="334"/>
      <c r="M138" s="337"/>
      <c r="N138" s="337"/>
      <c r="O138" s="343">
        <f t="shared" si="9"/>
        <v>0</v>
      </c>
      <c r="P138" s="335"/>
      <c r="Q138" s="344"/>
      <c r="R138" s="336"/>
      <c r="S138" s="440"/>
      <c r="T138" s="337"/>
      <c r="U138" s="335"/>
      <c r="V138" s="440"/>
      <c r="W138" s="335"/>
      <c r="X138" s="337"/>
      <c r="Y138" s="337"/>
      <c r="Z138" s="338">
        <f t="shared" si="8"/>
        <v>0</v>
      </c>
      <c r="AA138" s="334"/>
      <c r="AB138" s="339"/>
      <c r="AC138" s="340">
        <v>0</v>
      </c>
      <c r="AD138" s="341">
        <v>0</v>
      </c>
      <c r="AE138" s="342"/>
    </row>
    <row r="139" spans="1:31" ht="60" customHeight="1" x14ac:dyDescent="0.25">
      <c r="A139" s="233">
        <f t="shared" si="10"/>
        <v>134</v>
      </c>
      <c r="B139" s="345"/>
      <c r="C139" s="333"/>
      <c r="D139" s="346"/>
      <c r="E139" s="344"/>
      <c r="F139" s="346"/>
      <c r="G139" s="347"/>
      <c r="H139" s="440"/>
      <c r="I139" s="348"/>
      <c r="J139" s="440"/>
      <c r="K139" s="332"/>
      <c r="L139" s="334"/>
      <c r="M139" s="337"/>
      <c r="N139" s="337"/>
      <c r="O139" s="343">
        <f t="shared" si="9"/>
        <v>0</v>
      </c>
      <c r="P139" s="335"/>
      <c r="Q139" s="344"/>
      <c r="R139" s="336"/>
      <c r="S139" s="440"/>
      <c r="T139" s="337"/>
      <c r="U139" s="335"/>
      <c r="V139" s="440"/>
      <c r="W139" s="335"/>
      <c r="X139" s="337"/>
      <c r="Y139" s="337"/>
      <c r="Z139" s="338">
        <f t="shared" si="8"/>
        <v>0</v>
      </c>
      <c r="AA139" s="334"/>
      <c r="AB139" s="339"/>
      <c r="AC139" s="340">
        <v>0</v>
      </c>
      <c r="AD139" s="341">
        <v>0</v>
      </c>
      <c r="AE139" s="342"/>
    </row>
    <row r="140" spans="1:31" ht="60" customHeight="1" x14ac:dyDescent="0.25">
      <c r="A140" s="233">
        <f t="shared" si="10"/>
        <v>135</v>
      </c>
      <c r="B140" s="345"/>
      <c r="C140" s="333"/>
      <c r="D140" s="346"/>
      <c r="E140" s="344"/>
      <c r="F140" s="346"/>
      <c r="G140" s="347"/>
      <c r="H140" s="440"/>
      <c r="I140" s="348"/>
      <c r="J140" s="440"/>
      <c r="K140" s="332"/>
      <c r="L140" s="334"/>
      <c r="M140" s="337"/>
      <c r="N140" s="337"/>
      <c r="O140" s="343">
        <f t="shared" si="9"/>
        <v>0</v>
      </c>
      <c r="P140" s="335"/>
      <c r="Q140" s="344"/>
      <c r="R140" s="336"/>
      <c r="S140" s="440"/>
      <c r="T140" s="337"/>
      <c r="U140" s="335"/>
      <c r="V140" s="440"/>
      <c r="W140" s="335"/>
      <c r="X140" s="337"/>
      <c r="Y140" s="337"/>
      <c r="Z140" s="338">
        <f t="shared" si="8"/>
        <v>0</v>
      </c>
      <c r="AA140" s="334"/>
      <c r="AB140" s="339"/>
      <c r="AC140" s="340">
        <v>0</v>
      </c>
      <c r="AD140" s="341">
        <v>0</v>
      </c>
      <c r="AE140" s="342"/>
    </row>
    <row r="141" spans="1:31" ht="60" customHeight="1" x14ac:dyDescent="0.25">
      <c r="A141" s="233">
        <f t="shared" si="10"/>
        <v>136</v>
      </c>
      <c r="B141" s="345"/>
      <c r="C141" s="333"/>
      <c r="D141" s="346"/>
      <c r="E141" s="344"/>
      <c r="F141" s="346"/>
      <c r="G141" s="347"/>
      <c r="H141" s="440"/>
      <c r="I141" s="348"/>
      <c r="J141" s="440"/>
      <c r="K141" s="332"/>
      <c r="L141" s="334"/>
      <c r="M141" s="337"/>
      <c r="N141" s="337"/>
      <c r="O141" s="343">
        <f t="shared" si="9"/>
        <v>0</v>
      </c>
      <c r="P141" s="335"/>
      <c r="Q141" s="344"/>
      <c r="R141" s="336"/>
      <c r="S141" s="440"/>
      <c r="T141" s="337"/>
      <c r="U141" s="335"/>
      <c r="V141" s="440"/>
      <c r="W141" s="335"/>
      <c r="X141" s="337"/>
      <c r="Y141" s="337"/>
      <c r="Z141" s="338">
        <f t="shared" si="8"/>
        <v>0</v>
      </c>
      <c r="AA141" s="334"/>
      <c r="AB141" s="339"/>
      <c r="AC141" s="340">
        <v>0</v>
      </c>
      <c r="AD141" s="341">
        <v>0</v>
      </c>
      <c r="AE141" s="342"/>
    </row>
    <row r="142" spans="1:31" ht="60" customHeight="1" x14ac:dyDescent="0.25">
      <c r="A142" s="233">
        <f t="shared" si="10"/>
        <v>137</v>
      </c>
      <c r="B142" s="345"/>
      <c r="C142" s="333"/>
      <c r="D142" s="346"/>
      <c r="E142" s="344"/>
      <c r="F142" s="346"/>
      <c r="G142" s="347"/>
      <c r="H142" s="440"/>
      <c r="I142" s="348"/>
      <c r="J142" s="440"/>
      <c r="K142" s="332"/>
      <c r="L142" s="334"/>
      <c r="M142" s="337"/>
      <c r="N142" s="337"/>
      <c r="O142" s="343">
        <f t="shared" si="9"/>
        <v>0</v>
      </c>
      <c r="P142" s="335"/>
      <c r="Q142" s="344"/>
      <c r="R142" s="336"/>
      <c r="S142" s="440"/>
      <c r="T142" s="337"/>
      <c r="U142" s="335"/>
      <c r="V142" s="440"/>
      <c r="W142" s="335"/>
      <c r="X142" s="337"/>
      <c r="Y142" s="337"/>
      <c r="Z142" s="338">
        <f t="shared" si="8"/>
        <v>0</v>
      </c>
      <c r="AA142" s="334"/>
      <c r="AB142" s="339"/>
      <c r="AC142" s="340">
        <v>0</v>
      </c>
      <c r="AD142" s="341">
        <v>0</v>
      </c>
      <c r="AE142" s="342"/>
    </row>
    <row r="143" spans="1:31" ht="60" customHeight="1" x14ac:dyDescent="0.25">
      <c r="A143" s="233">
        <f t="shared" si="10"/>
        <v>138</v>
      </c>
      <c r="B143" s="345"/>
      <c r="C143" s="333"/>
      <c r="D143" s="346"/>
      <c r="E143" s="344"/>
      <c r="F143" s="346"/>
      <c r="G143" s="347"/>
      <c r="H143" s="440"/>
      <c r="I143" s="348"/>
      <c r="J143" s="440"/>
      <c r="K143" s="332"/>
      <c r="L143" s="334"/>
      <c r="M143" s="337"/>
      <c r="N143" s="337"/>
      <c r="O143" s="343">
        <f t="shared" si="9"/>
        <v>0</v>
      </c>
      <c r="P143" s="335"/>
      <c r="Q143" s="344"/>
      <c r="R143" s="336"/>
      <c r="S143" s="440"/>
      <c r="T143" s="337"/>
      <c r="U143" s="335"/>
      <c r="V143" s="440"/>
      <c r="W143" s="335"/>
      <c r="X143" s="337"/>
      <c r="Y143" s="337"/>
      <c r="Z143" s="338">
        <f t="shared" si="8"/>
        <v>0</v>
      </c>
      <c r="AA143" s="334"/>
      <c r="AB143" s="339"/>
      <c r="AC143" s="340">
        <v>0</v>
      </c>
      <c r="AD143" s="341">
        <v>0</v>
      </c>
      <c r="AE143" s="342"/>
    </row>
    <row r="144" spans="1:31" ht="60" customHeight="1" x14ac:dyDescent="0.25">
      <c r="A144" s="233">
        <f t="shared" si="10"/>
        <v>139</v>
      </c>
      <c r="B144" s="345"/>
      <c r="C144" s="333"/>
      <c r="D144" s="346"/>
      <c r="E144" s="344"/>
      <c r="F144" s="346"/>
      <c r="G144" s="347"/>
      <c r="H144" s="440"/>
      <c r="I144" s="348"/>
      <c r="J144" s="440"/>
      <c r="K144" s="332"/>
      <c r="L144" s="334"/>
      <c r="M144" s="337"/>
      <c r="N144" s="337"/>
      <c r="O144" s="343">
        <f t="shared" si="9"/>
        <v>0</v>
      </c>
      <c r="P144" s="335"/>
      <c r="Q144" s="344"/>
      <c r="R144" s="336"/>
      <c r="S144" s="440"/>
      <c r="T144" s="337"/>
      <c r="U144" s="335"/>
      <c r="V144" s="440"/>
      <c r="W144" s="335"/>
      <c r="X144" s="337"/>
      <c r="Y144" s="337"/>
      <c r="Z144" s="338">
        <f t="shared" si="8"/>
        <v>0</v>
      </c>
      <c r="AA144" s="334"/>
      <c r="AB144" s="339"/>
      <c r="AC144" s="340">
        <v>0</v>
      </c>
      <c r="AD144" s="341">
        <v>0</v>
      </c>
      <c r="AE144" s="342"/>
    </row>
    <row r="145" spans="1:31" ht="60" customHeight="1" x14ac:dyDescent="0.25">
      <c r="A145" s="233">
        <f t="shared" si="10"/>
        <v>140</v>
      </c>
      <c r="B145" s="345"/>
      <c r="C145" s="333"/>
      <c r="D145" s="346"/>
      <c r="E145" s="344"/>
      <c r="F145" s="346"/>
      <c r="G145" s="347"/>
      <c r="H145" s="440"/>
      <c r="I145" s="348"/>
      <c r="J145" s="440"/>
      <c r="K145" s="332"/>
      <c r="L145" s="334"/>
      <c r="M145" s="337"/>
      <c r="N145" s="337"/>
      <c r="O145" s="343">
        <f t="shared" si="9"/>
        <v>0</v>
      </c>
      <c r="P145" s="335"/>
      <c r="Q145" s="344"/>
      <c r="R145" s="336"/>
      <c r="S145" s="440"/>
      <c r="T145" s="337"/>
      <c r="U145" s="335"/>
      <c r="V145" s="440"/>
      <c r="W145" s="335"/>
      <c r="X145" s="337"/>
      <c r="Y145" s="337"/>
      <c r="Z145" s="338">
        <f t="shared" si="8"/>
        <v>0</v>
      </c>
      <c r="AA145" s="334"/>
      <c r="AB145" s="339"/>
      <c r="AC145" s="340">
        <v>0</v>
      </c>
      <c r="AD145" s="341">
        <v>0</v>
      </c>
      <c r="AE145" s="342"/>
    </row>
    <row r="146" spans="1:31" ht="60" customHeight="1" x14ac:dyDescent="0.25">
      <c r="A146" s="233">
        <f t="shared" si="10"/>
        <v>141</v>
      </c>
      <c r="B146" s="345"/>
      <c r="C146" s="333"/>
      <c r="D146" s="346"/>
      <c r="E146" s="344"/>
      <c r="F146" s="346"/>
      <c r="G146" s="347"/>
      <c r="H146" s="440"/>
      <c r="I146" s="348"/>
      <c r="J146" s="440"/>
      <c r="K146" s="332"/>
      <c r="L146" s="334"/>
      <c r="M146" s="337"/>
      <c r="N146" s="337"/>
      <c r="O146" s="343">
        <f t="shared" si="9"/>
        <v>0</v>
      </c>
      <c r="P146" s="335"/>
      <c r="Q146" s="344"/>
      <c r="R146" s="336"/>
      <c r="S146" s="440"/>
      <c r="T146" s="337"/>
      <c r="U146" s="335"/>
      <c r="V146" s="440"/>
      <c r="W146" s="335"/>
      <c r="X146" s="337"/>
      <c r="Y146" s="337"/>
      <c r="Z146" s="338">
        <f t="shared" si="8"/>
        <v>0</v>
      </c>
      <c r="AA146" s="334"/>
      <c r="AB146" s="339"/>
      <c r="AC146" s="340">
        <v>0</v>
      </c>
      <c r="AD146" s="341">
        <v>0</v>
      </c>
      <c r="AE146" s="342"/>
    </row>
    <row r="147" spans="1:31" ht="60" customHeight="1" x14ac:dyDescent="0.25">
      <c r="A147" s="233">
        <f t="shared" si="10"/>
        <v>142</v>
      </c>
      <c r="B147" s="345"/>
      <c r="C147" s="333"/>
      <c r="D147" s="346"/>
      <c r="E147" s="344"/>
      <c r="F147" s="346"/>
      <c r="G147" s="347"/>
      <c r="H147" s="440"/>
      <c r="I147" s="348"/>
      <c r="J147" s="440"/>
      <c r="K147" s="332"/>
      <c r="L147" s="334"/>
      <c r="M147" s="337"/>
      <c r="N147" s="337"/>
      <c r="O147" s="343">
        <f t="shared" si="9"/>
        <v>0</v>
      </c>
      <c r="P147" s="335"/>
      <c r="Q147" s="344"/>
      <c r="R147" s="336"/>
      <c r="S147" s="440"/>
      <c r="T147" s="337"/>
      <c r="U147" s="335"/>
      <c r="V147" s="440"/>
      <c r="W147" s="335"/>
      <c r="X147" s="337"/>
      <c r="Y147" s="337"/>
      <c r="Z147" s="338">
        <f t="shared" si="8"/>
        <v>0</v>
      </c>
      <c r="AA147" s="334"/>
      <c r="AB147" s="339"/>
      <c r="AC147" s="340">
        <v>0</v>
      </c>
      <c r="AD147" s="341">
        <v>0</v>
      </c>
      <c r="AE147" s="342"/>
    </row>
    <row r="148" spans="1:31" ht="60" customHeight="1" x14ac:dyDescent="0.25">
      <c r="A148" s="233">
        <f t="shared" si="10"/>
        <v>143</v>
      </c>
      <c r="B148" s="345"/>
      <c r="C148" s="333"/>
      <c r="D148" s="346"/>
      <c r="E148" s="344"/>
      <c r="F148" s="346"/>
      <c r="G148" s="347"/>
      <c r="H148" s="440"/>
      <c r="I148" s="348"/>
      <c r="J148" s="440"/>
      <c r="K148" s="332"/>
      <c r="L148" s="334"/>
      <c r="M148" s="337"/>
      <c r="N148" s="337"/>
      <c r="O148" s="343">
        <f t="shared" si="9"/>
        <v>0</v>
      </c>
      <c r="P148" s="335"/>
      <c r="Q148" s="344"/>
      <c r="R148" s="336"/>
      <c r="S148" s="440"/>
      <c r="T148" s="337"/>
      <c r="U148" s="335"/>
      <c r="V148" s="440"/>
      <c r="W148" s="335"/>
      <c r="X148" s="337"/>
      <c r="Y148" s="337"/>
      <c r="Z148" s="338">
        <f t="shared" si="8"/>
        <v>0</v>
      </c>
      <c r="AA148" s="334"/>
      <c r="AB148" s="339"/>
      <c r="AC148" s="340">
        <v>0</v>
      </c>
      <c r="AD148" s="341">
        <v>0</v>
      </c>
      <c r="AE148" s="342"/>
    </row>
    <row r="149" spans="1:31" ht="60" customHeight="1" x14ac:dyDescent="0.25">
      <c r="A149" s="233">
        <f t="shared" si="10"/>
        <v>144</v>
      </c>
      <c r="B149" s="345"/>
      <c r="C149" s="333"/>
      <c r="D149" s="346"/>
      <c r="E149" s="344"/>
      <c r="F149" s="346"/>
      <c r="G149" s="347"/>
      <c r="H149" s="440"/>
      <c r="I149" s="348"/>
      <c r="J149" s="440"/>
      <c r="K149" s="332"/>
      <c r="L149" s="334"/>
      <c r="M149" s="337"/>
      <c r="N149" s="337"/>
      <c r="O149" s="343">
        <f t="shared" si="9"/>
        <v>0</v>
      </c>
      <c r="P149" s="335"/>
      <c r="Q149" s="344"/>
      <c r="R149" s="336"/>
      <c r="S149" s="440"/>
      <c r="T149" s="337"/>
      <c r="U149" s="335"/>
      <c r="V149" s="440"/>
      <c r="W149" s="335"/>
      <c r="X149" s="337"/>
      <c r="Y149" s="337"/>
      <c r="Z149" s="338">
        <f t="shared" si="8"/>
        <v>0</v>
      </c>
      <c r="AA149" s="334"/>
      <c r="AB149" s="339"/>
      <c r="AC149" s="340">
        <v>0</v>
      </c>
      <c r="AD149" s="341">
        <v>0</v>
      </c>
      <c r="AE149" s="342"/>
    </row>
    <row r="150" spans="1:31" ht="60" customHeight="1" x14ac:dyDescent="0.25">
      <c r="A150" s="233">
        <f t="shared" si="10"/>
        <v>145</v>
      </c>
      <c r="B150" s="345"/>
      <c r="C150" s="333"/>
      <c r="D150" s="346"/>
      <c r="E150" s="344"/>
      <c r="F150" s="346"/>
      <c r="G150" s="347"/>
      <c r="H150" s="440"/>
      <c r="I150" s="348"/>
      <c r="J150" s="440"/>
      <c r="K150" s="332"/>
      <c r="L150" s="334"/>
      <c r="M150" s="337"/>
      <c r="N150" s="337"/>
      <c r="O150" s="343">
        <f t="shared" si="9"/>
        <v>0</v>
      </c>
      <c r="P150" s="335"/>
      <c r="Q150" s="344"/>
      <c r="R150" s="336"/>
      <c r="S150" s="440"/>
      <c r="T150" s="337"/>
      <c r="U150" s="335"/>
      <c r="V150" s="440"/>
      <c r="W150" s="335"/>
      <c r="X150" s="337"/>
      <c r="Y150" s="337"/>
      <c r="Z150" s="338">
        <f t="shared" si="8"/>
        <v>0</v>
      </c>
      <c r="AA150" s="334"/>
      <c r="AB150" s="339"/>
      <c r="AC150" s="340">
        <v>0</v>
      </c>
      <c r="AD150" s="341">
        <v>0</v>
      </c>
      <c r="AE150" s="342"/>
    </row>
    <row r="151" spans="1:31" ht="60" customHeight="1" x14ac:dyDescent="0.25">
      <c r="A151" s="233">
        <f t="shared" si="10"/>
        <v>146</v>
      </c>
      <c r="B151" s="345"/>
      <c r="C151" s="333"/>
      <c r="D151" s="346"/>
      <c r="E151" s="344"/>
      <c r="F151" s="346"/>
      <c r="G151" s="347"/>
      <c r="H151" s="440"/>
      <c r="I151" s="348"/>
      <c r="J151" s="440"/>
      <c r="K151" s="332"/>
      <c r="L151" s="334"/>
      <c r="M151" s="337"/>
      <c r="N151" s="337"/>
      <c r="O151" s="343">
        <f t="shared" si="9"/>
        <v>0</v>
      </c>
      <c r="P151" s="335"/>
      <c r="Q151" s="344"/>
      <c r="R151" s="336"/>
      <c r="S151" s="440"/>
      <c r="T151" s="337"/>
      <c r="U151" s="335"/>
      <c r="V151" s="440"/>
      <c r="W151" s="335"/>
      <c r="X151" s="337"/>
      <c r="Y151" s="337"/>
      <c r="Z151" s="338">
        <f t="shared" si="8"/>
        <v>0</v>
      </c>
      <c r="AA151" s="334"/>
      <c r="AB151" s="339"/>
      <c r="AC151" s="340">
        <v>0</v>
      </c>
      <c r="AD151" s="341">
        <v>0</v>
      </c>
      <c r="AE151" s="342"/>
    </row>
    <row r="152" spans="1:31" ht="60" customHeight="1" x14ac:dyDescent="0.25">
      <c r="A152" s="233">
        <f t="shared" si="10"/>
        <v>147</v>
      </c>
      <c r="B152" s="345"/>
      <c r="C152" s="333"/>
      <c r="D152" s="346"/>
      <c r="E152" s="344"/>
      <c r="F152" s="346"/>
      <c r="G152" s="347"/>
      <c r="H152" s="440"/>
      <c r="I152" s="348"/>
      <c r="J152" s="440"/>
      <c r="K152" s="332"/>
      <c r="L152" s="334"/>
      <c r="M152" s="337"/>
      <c r="N152" s="337"/>
      <c r="O152" s="343">
        <f t="shared" si="9"/>
        <v>0</v>
      </c>
      <c r="P152" s="335"/>
      <c r="Q152" s="344"/>
      <c r="R152" s="336"/>
      <c r="S152" s="440"/>
      <c r="T152" s="337"/>
      <c r="U152" s="335"/>
      <c r="V152" s="440"/>
      <c r="W152" s="335"/>
      <c r="X152" s="337"/>
      <c r="Y152" s="337"/>
      <c r="Z152" s="338">
        <f t="shared" si="8"/>
        <v>0</v>
      </c>
      <c r="AA152" s="334"/>
      <c r="AB152" s="339"/>
      <c r="AC152" s="340">
        <v>0</v>
      </c>
      <c r="AD152" s="341">
        <v>0</v>
      </c>
      <c r="AE152" s="342"/>
    </row>
    <row r="153" spans="1:31" ht="60" customHeight="1" x14ac:dyDescent="0.25">
      <c r="A153" s="233">
        <f t="shared" si="10"/>
        <v>148</v>
      </c>
      <c r="B153" s="345"/>
      <c r="C153" s="333"/>
      <c r="D153" s="346"/>
      <c r="E153" s="344"/>
      <c r="F153" s="346"/>
      <c r="G153" s="347"/>
      <c r="H153" s="440"/>
      <c r="I153" s="348"/>
      <c r="J153" s="440"/>
      <c r="K153" s="332"/>
      <c r="L153" s="334"/>
      <c r="M153" s="337"/>
      <c r="N153" s="337"/>
      <c r="O153" s="343">
        <f t="shared" si="9"/>
        <v>0</v>
      </c>
      <c r="P153" s="335"/>
      <c r="Q153" s="344"/>
      <c r="R153" s="336"/>
      <c r="S153" s="440"/>
      <c r="T153" s="337"/>
      <c r="U153" s="335"/>
      <c r="V153" s="440"/>
      <c r="W153" s="335"/>
      <c r="X153" s="337"/>
      <c r="Y153" s="337"/>
      <c r="Z153" s="338">
        <f t="shared" si="8"/>
        <v>0</v>
      </c>
      <c r="AA153" s="334"/>
      <c r="AB153" s="339"/>
      <c r="AC153" s="340">
        <v>0</v>
      </c>
      <c r="AD153" s="341">
        <v>0</v>
      </c>
      <c r="AE153" s="342"/>
    </row>
    <row r="154" spans="1:31" ht="60" customHeight="1" x14ac:dyDescent="0.25">
      <c r="A154" s="233">
        <f t="shared" si="10"/>
        <v>149</v>
      </c>
      <c r="B154" s="345"/>
      <c r="C154" s="333"/>
      <c r="D154" s="346"/>
      <c r="E154" s="344"/>
      <c r="F154" s="346"/>
      <c r="G154" s="347"/>
      <c r="H154" s="440"/>
      <c r="I154" s="348"/>
      <c r="J154" s="440"/>
      <c r="K154" s="332"/>
      <c r="L154" s="334"/>
      <c r="M154" s="337"/>
      <c r="N154" s="337"/>
      <c r="O154" s="343">
        <f t="shared" si="9"/>
        <v>0</v>
      </c>
      <c r="P154" s="335"/>
      <c r="Q154" s="344"/>
      <c r="R154" s="336"/>
      <c r="S154" s="440"/>
      <c r="T154" s="337"/>
      <c r="U154" s="335"/>
      <c r="V154" s="440"/>
      <c r="W154" s="335"/>
      <c r="X154" s="337"/>
      <c r="Y154" s="337"/>
      <c r="Z154" s="338">
        <f t="shared" si="8"/>
        <v>0</v>
      </c>
      <c r="AA154" s="334"/>
      <c r="AB154" s="339"/>
      <c r="AC154" s="340">
        <v>0</v>
      </c>
      <c r="AD154" s="341">
        <v>0</v>
      </c>
      <c r="AE154" s="342"/>
    </row>
    <row r="155" spans="1:31" ht="60" customHeight="1" x14ac:dyDescent="0.25">
      <c r="A155" s="233">
        <f t="shared" si="10"/>
        <v>150</v>
      </c>
      <c r="B155" s="345"/>
      <c r="C155" s="333"/>
      <c r="D155" s="346"/>
      <c r="E155" s="344"/>
      <c r="F155" s="346"/>
      <c r="G155" s="347"/>
      <c r="H155" s="440"/>
      <c r="I155" s="348"/>
      <c r="J155" s="440"/>
      <c r="K155" s="332"/>
      <c r="L155" s="334"/>
      <c r="M155" s="337"/>
      <c r="N155" s="337"/>
      <c r="O155" s="343">
        <f t="shared" si="9"/>
        <v>0</v>
      </c>
      <c r="P155" s="335"/>
      <c r="Q155" s="344"/>
      <c r="R155" s="336"/>
      <c r="S155" s="440"/>
      <c r="T155" s="337"/>
      <c r="U155" s="335"/>
      <c r="V155" s="440"/>
      <c r="W155" s="335"/>
      <c r="X155" s="337"/>
      <c r="Y155" s="337"/>
      <c r="Z155" s="338">
        <f t="shared" si="8"/>
        <v>0</v>
      </c>
      <c r="AA155" s="334"/>
      <c r="AB155" s="339"/>
      <c r="AC155" s="340">
        <v>0</v>
      </c>
      <c r="AD155" s="341">
        <v>0</v>
      </c>
      <c r="AE155" s="342"/>
    </row>
    <row r="156" spans="1:31" ht="60" customHeight="1" x14ac:dyDescent="0.25">
      <c r="A156" s="233">
        <f t="shared" si="10"/>
        <v>151</v>
      </c>
      <c r="B156" s="345"/>
      <c r="C156" s="333"/>
      <c r="D156" s="346"/>
      <c r="E156" s="344"/>
      <c r="F156" s="346"/>
      <c r="G156" s="347"/>
      <c r="H156" s="440"/>
      <c r="I156" s="348"/>
      <c r="J156" s="440"/>
      <c r="K156" s="332"/>
      <c r="L156" s="334"/>
      <c r="M156" s="337"/>
      <c r="N156" s="337"/>
      <c r="O156" s="343">
        <f t="shared" si="9"/>
        <v>0</v>
      </c>
      <c r="P156" s="335"/>
      <c r="Q156" s="344"/>
      <c r="R156" s="336"/>
      <c r="S156" s="440"/>
      <c r="T156" s="337"/>
      <c r="U156" s="335"/>
      <c r="V156" s="440"/>
      <c r="W156" s="335"/>
      <c r="X156" s="337"/>
      <c r="Y156" s="337"/>
      <c r="Z156" s="338">
        <f t="shared" si="8"/>
        <v>0</v>
      </c>
      <c r="AA156" s="334"/>
      <c r="AB156" s="339"/>
      <c r="AC156" s="340">
        <v>0</v>
      </c>
      <c r="AD156" s="341">
        <v>0</v>
      </c>
      <c r="AE156" s="342"/>
    </row>
    <row r="157" spans="1:31" ht="60" customHeight="1" x14ac:dyDescent="0.25">
      <c r="A157" s="233">
        <f t="shared" si="10"/>
        <v>152</v>
      </c>
      <c r="B157" s="345"/>
      <c r="C157" s="333"/>
      <c r="D157" s="346"/>
      <c r="E157" s="344"/>
      <c r="F157" s="346"/>
      <c r="G157" s="347"/>
      <c r="H157" s="440"/>
      <c r="I157" s="348"/>
      <c r="J157" s="440"/>
      <c r="K157" s="332"/>
      <c r="L157" s="334"/>
      <c r="M157" s="337"/>
      <c r="N157" s="337"/>
      <c r="O157" s="343">
        <f t="shared" si="9"/>
        <v>0</v>
      </c>
      <c r="P157" s="335"/>
      <c r="Q157" s="344"/>
      <c r="R157" s="336"/>
      <c r="S157" s="440"/>
      <c r="T157" s="337"/>
      <c r="U157" s="335"/>
      <c r="V157" s="440"/>
      <c r="W157" s="335"/>
      <c r="X157" s="337"/>
      <c r="Y157" s="337"/>
      <c r="Z157" s="338">
        <f t="shared" si="8"/>
        <v>0</v>
      </c>
      <c r="AA157" s="334"/>
      <c r="AB157" s="339"/>
      <c r="AC157" s="340">
        <v>0</v>
      </c>
      <c r="AD157" s="341">
        <v>0</v>
      </c>
      <c r="AE157" s="342"/>
    </row>
    <row r="158" spans="1:31" ht="60" customHeight="1" x14ac:dyDescent="0.25">
      <c r="A158" s="233">
        <f t="shared" si="10"/>
        <v>153</v>
      </c>
      <c r="B158" s="345"/>
      <c r="C158" s="333"/>
      <c r="D158" s="346"/>
      <c r="E158" s="344"/>
      <c r="F158" s="346"/>
      <c r="G158" s="347"/>
      <c r="H158" s="440"/>
      <c r="I158" s="348"/>
      <c r="J158" s="440"/>
      <c r="K158" s="332"/>
      <c r="L158" s="334"/>
      <c r="M158" s="337"/>
      <c r="N158" s="337"/>
      <c r="O158" s="343">
        <f t="shared" si="9"/>
        <v>0</v>
      </c>
      <c r="P158" s="335"/>
      <c r="Q158" s="344"/>
      <c r="R158" s="336"/>
      <c r="S158" s="440"/>
      <c r="T158" s="337"/>
      <c r="U158" s="335"/>
      <c r="V158" s="440"/>
      <c r="W158" s="335"/>
      <c r="X158" s="337"/>
      <c r="Y158" s="337"/>
      <c r="Z158" s="338">
        <f t="shared" si="8"/>
        <v>0</v>
      </c>
      <c r="AA158" s="334"/>
      <c r="AB158" s="339"/>
      <c r="AC158" s="340">
        <v>0</v>
      </c>
      <c r="AD158" s="341">
        <v>0</v>
      </c>
      <c r="AE158" s="342"/>
    </row>
    <row r="159" spans="1:31" ht="60" customHeight="1" x14ac:dyDescent="0.25">
      <c r="A159" s="233">
        <f t="shared" si="10"/>
        <v>154</v>
      </c>
      <c r="B159" s="345"/>
      <c r="C159" s="333"/>
      <c r="D159" s="346"/>
      <c r="E159" s="344"/>
      <c r="F159" s="346"/>
      <c r="G159" s="347"/>
      <c r="H159" s="440"/>
      <c r="I159" s="348"/>
      <c r="J159" s="440"/>
      <c r="K159" s="332"/>
      <c r="L159" s="334"/>
      <c r="M159" s="337"/>
      <c r="N159" s="337"/>
      <c r="O159" s="343">
        <f t="shared" si="9"/>
        <v>0</v>
      </c>
      <c r="P159" s="335"/>
      <c r="Q159" s="344"/>
      <c r="R159" s="336"/>
      <c r="S159" s="440"/>
      <c r="T159" s="337"/>
      <c r="U159" s="335"/>
      <c r="V159" s="440"/>
      <c r="W159" s="335"/>
      <c r="X159" s="337"/>
      <c r="Y159" s="337"/>
      <c r="Z159" s="338">
        <f t="shared" si="8"/>
        <v>0</v>
      </c>
      <c r="AA159" s="334"/>
      <c r="AB159" s="339"/>
      <c r="AC159" s="340">
        <v>0</v>
      </c>
      <c r="AD159" s="341">
        <v>0</v>
      </c>
      <c r="AE159" s="342"/>
    </row>
    <row r="160" spans="1:31" ht="60" customHeight="1" x14ac:dyDescent="0.25">
      <c r="A160" s="233">
        <f t="shared" si="10"/>
        <v>155</v>
      </c>
      <c r="B160" s="345"/>
      <c r="C160" s="333"/>
      <c r="D160" s="346"/>
      <c r="E160" s="344"/>
      <c r="F160" s="346"/>
      <c r="G160" s="347"/>
      <c r="H160" s="440"/>
      <c r="I160" s="348"/>
      <c r="J160" s="440"/>
      <c r="K160" s="332"/>
      <c r="L160" s="334"/>
      <c r="M160" s="337"/>
      <c r="N160" s="337"/>
      <c r="O160" s="343">
        <f t="shared" si="9"/>
        <v>0</v>
      </c>
      <c r="P160" s="335"/>
      <c r="Q160" s="344"/>
      <c r="R160" s="336"/>
      <c r="S160" s="440"/>
      <c r="T160" s="337"/>
      <c r="U160" s="335"/>
      <c r="V160" s="440"/>
      <c r="W160" s="335"/>
      <c r="X160" s="337"/>
      <c r="Y160" s="337"/>
      <c r="Z160" s="338">
        <f t="shared" si="8"/>
        <v>0</v>
      </c>
      <c r="AA160" s="334"/>
      <c r="AB160" s="339"/>
      <c r="AC160" s="340">
        <v>0</v>
      </c>
      <c r="AD160" s="341">
        <v>0</v>
      </c>
      <c r="AE160" s="342"/>
    </row>
    <row r="161" spans="1:31" ht="60" customHeight="1" x14ac:dyDescent="0.25">
      <c r="A161" s="233">
        <f t="shared" si="10"/>
        <v>156</v>
      </c>
      <c r="B161" s="345"/>
      <c r="C161" s="333"/>
      <c r="D161" s="346"/>
      <c r="E161" s="344"/>
      <c r="F161" s="346"/>
      <c r="G161" s="347"/>
      <c r="H161" s="440"/>
      <c r="I161" s="348"/>
      <c r="J161" s="440"/>
      <c r="K161" s="332"/>
      <c r="L161" s="334"/>
      <c r="M161" s="337"/>
      <c r="N161" s="337"/>
      <c r="O161" s="343">
        <f t="shared" si="9"/>
        <v>0</v>
      </c>
      <c r="P161" s="335"/>
      <c r="Q161" s="344"/>
      <c r="R161" s="336"/>
      <c r="S161" s="440"/>
      <c r="T161" s="337"/>
      <c r="U161" s="335"/>
      <c r="V161" s="440"/>
      <c r="W161" s="335"/>
      <c r="X161" s="337"/>
      <c r="Y161" s="337"/>
      <c r="Z161" s="338">
        <f t="shared" si="8"/>
        <v>0</v>
      </c>
      <c r="AA161" s="334"/>
      <c r="AB161" s="339"/>
      <c r="AC161" s="340">
        <v>0</v>
      </c>
      <c r="AD161" s="341">
        <v>0</v>
      </c>
      <c r="AE161" s="342"/>
    </row>
    <row r="162" spans="1:31" ht="60" customHeight="1" x14ac:dyDescent="0.25">
      <c r="A162" s="233">
        <f t="shared" si="10"/>
        <v>157</v>
      </c>
      <c r="B162" s="345"/>
      <c r="C162" s="333"/>
      <c r="D162" s="346"/>
      <c r="E162" s="344"/>
      <c r="F162" s="346"/>
      <c r="G162" s="347"/>
      <c r="H162" s="440"/>
      <c r="I162" s="348"/>
      <c r="J162" s="440"/>
      <c r="K162" s="332"/>
      <c r="L162" s="334"/>
      <c r="M162" s="337"/>
      <c r="N162" s="337"/>
      <c r="O162" s="343">
        <f t="shared" si="9"/>
        <v>0</v>
      </c>
      <c r="P162" s="335"/>
      <c r="Q162" s="344"/>
      <c r="R162" s="336"/>
      <c r="S162" s="440"/>
      <c r="T162" s="337"/>
      <c r="U162" s="335"/>
      <c r="V162" s="440"/>
      <c r="W162" s="335"/>
      <c r="X162" s="337"/>
      <c r="Y162" s="337"/>
      <c r="Z162" s="338">
        <f t="shared" si="8"/>
        <v>0</v>
      </c>
      <c r="AA162" s="334"/>
      <c r="AB162" s="339"/>
      <c r="AC162" s="340">
        <v>0</v>
      </c>
      <c r="AD162" s="341">
        <v>0</v>
      </c>
      <c r="AE162" s="342"/>
    </row>
    <row r="163" spans="1:31" ht="60" customHeight="1" x14ac:dyDescent="0.25">
      <c r="A163" s="233">
        <f t="shared" si="10"/>
        <v>158</v>
      </c>
      <c r="B163" s="345"/>
      <c r="C163" s="333"/>
      <c r="D163" s="346"/>
      <c r="E163" s="344"/>
      <c r="F163" s="346"/>
      <c r="G163" s="347"/>
      <c r="H163" s="440"/>
      <c r="I163" s="348"/>
      <c r="J163" s="440"/>
      <c r="K163" s="332"/>
      <c r="L163" s="334"/>
      <c r="M163" s="337"/>
      <c r="N163" s="337"/>
      <c r="O163" s="343">
        <f t="shared" si="9"/>
        <v>0</v>
      </c>
      <c r="P163" s="335"/>
      <c r="Q163" s="344"/>
      <c r="R163" s="336"/>
      <c r="S163" s="440"/>
      <c r="T163" s="337"/>
      <c r="U163" s="335"/>
      <c r="V163" s="440"/>
      <c r="W163" s="335"/>
      <c r="X163" s="337"/>
      <c r="Y163" s="337"/>
      <c r="Z163" s="338">
        <f t="shared" si="8"/>
        <v>0</v>
      </c>
      <c r="AA163" s="334"/>
      <c r="AB163" s="339"/>
      <c r="AC163" s="340">
        <v>0</v>
      </c>
      <c r="AD163" s="341">
        <v>0</v>
      </c>
      <c r="AE163" s="342"/>
    </row>
    <row r="164" spans="1:31" ht="60" customHeight="1" x14ac:dyDescent="0.25">
      <c r="A164" s="233">
        <f t="shared" si="10"/>
        <v>159</v>
      </c>
      <c r="B164" s="345"/>
      <c r="C164" s="333"/>
      <c r="D164" s="346"/>
      <c r="E164" s="344"/>
      <c r="F164" s="346"/>
      <c r="G164" s="347"/>
      <c r="H164" s="440"/>
      <c r="I164" s="348"/>
      <c r="J164" s="440"/>
      <c r="K164" s="332"/>
      <c r="L164" s="334"/>
      <c r="M164" s="337"/>
      <c r="N164" s="337"/>
      <c r="O164" s="343">
        <f t="shared" si="9"/>
        <v>0</v>
      </c>
      <c r="P164" s="335"/>
      <c r="Q164" s="344"/>
      <c r="R164" s="336"/>
      <c r="S164" s="440"/>
      <c r="T164" s="337"/>
      <c r="U164" s="335"/>
      <c r="V164" s="440"/>
      <c r="W164" s="335"/>
      <c r="X164" s="337"/>
      <c r="Y164" s="337"/>
      <c r="Z164" s="338">
        <f t="shared" si="8"/>
        <v>0</v>
      </c>
      <c r="AA164" s="334"/>
      <c r="AB164" s="339"/>
      <c r="AC164" s="340">
        <v>0</v>
      </c>
      <c r="AD164" s="341">
        <v>0</v>
      </c>
      <c r="AE164" s="342"/>
    </row>
    <row r="165" spans="1:31" ht="60" customHeight="1" x14ac:dyDescent="0.25">
      <c r="A165" s="233">
        <f t="shared" si="10"/>
        <v>160</v>
      </c>
      <c r="B165" s="345"/>
      <c r="C165" s="333"/>
      <c r="D165" s="346"/>
      <c r="E165" s="344"/>
      <c r="F165" s="346"/>
      <c r="G165" s="347"/>
      <c r="H165" s="440"/>
      <c r="I165" s="348"/>
      <c r="J165" s="440"/>
      <c r="K165" s="332"/>
      <c r="L165" s="334"/>
      <c r="M165" s="337"/>
      <c r="N165" s="337"/>
      <c r="O165" s="343">
        <f t="shared" si="9"/>
        <v>0</v>
      </c>
      <c r="P165" s="335"/>
      <c r="Q165" s="344"/>
      <c r="R165" s="336"/>
      <c r="S165" s="440"/>
      <c r="T165" s="337"/>
      <c r="U165" s="335"/>
      <c r="V165" s="440"/>
      <c r="W165" s="335"/>
      <c r="X165" s="337"/>
      <c r="Y165" s="337"/>
      <c r="Z165" s="338">
        <f t="shared" si="8"/>
        <v>0</v>
      </c>
      <c r="AA165" s="334"/>
      <c r="AB165" s="339"/>
      <c r="AC165" s="340">
        <v>0</v>
      </c>
      <c r="AD165" s="341">
        <v>0</v>
      </c>
      <c r="AE165" s="342"/>
    </row>
    <row r="166" spans="1:31" ht="60" customHeight="1" x14ac:dyDescent="0.25">
      <c r="A166" s="233">
        <f t="shared" si="10"/>
        <v>161</v>
      </c>
      <c r="B166" s="345"/>
      <c r="C166" s="333"/>
      <c r="D166" s="346"/>
      <c r="E166" s="344"/>
      <c r="F166" s="346"/>
      <c r="G166" s="347"/>
      <c r="H166" s="440"/>
      <c r="I166" s="348"/>
      <c r="J166" s="440"/>
      <c r="K166" s="332"/>
      <c r="L166" s="334"/>
      <c r="M166" s="337"/>
      <c r="N166" s="337"/>
      <c r="O166" s="343">
        <f t="shared" si="9"/>
        <v>0</v>
      </c>
      <c r="P166" s="335"/>
      <c r="Q166" s="344"/>
      <c r="R166" s="336"/>
      <c r="S166" s="440"/>
      <c r="T166" s="337"/>
      <c r="U166" s="335"/>
      <c r="V166" s="440"/>
      <c r="W166" s="335"/>
      <c r="X166" s="337"/>
      <c r="Y166" s="337"/>
      <c r="Z166" s="338">
        <f t="shared" si="8"/>
        <v>0</v>
      </c>
      <c r="AA166" s="334"/>
      <c r="AB166" s="339"/>
      <c r="AC166" s="340">
        <v>0</v>
      </c>
      <c r="AD166" s="341">
        <v>0</v>
      </c>
      <c r="AE166" s="342"/>
    </row>
    <row r="167" spans="1:31" ht="60" customHeight="1" x14ac:dyDescent="0.25">
      <c r="A167" s="233">
        <f t="shared" si="10"/>
        <v>162</v>
      </c>
      <c r="B167" s="345"/>
      <c r="C167" s="333"/>
      <c r="D167" s="346"/>
      <c r="E167" s="344"/>
      <c r="F167" s="346"/>
      <c r="G167" s="347"/>
      <c r="H167" s="440"/>
      <c r="I167" s="348"/>
      <c r="J167" s="440"/>
      <c r="K167" s="332"/>
      <c r="L167" s="334"/>
      <c r="M167" s="337"/>
      <c r="N167" s="337"/>
      <c r="O167" s="343">
        <f t="shared" si="9"/>
        <v>0</v>
      </c>
      <c r="P167" s="335"/>
      <c r="Q167" s="344"/>
      <c r="R167" s="336"/>
      <c r="S167" s="440"/>
      <c r="T167" s="337"/>
      <c r="U167" s="335"/>
      <c r="V167" s="440"/>
      <c r="W167" s="335"/>
      <c r="X167" s="337"/>
      <c r="Y167" s="337"/>
      <c r="Z167" s="338">
        <f t="shared" si="8"/>
        <v>0</v>
      </c>
      <c r="AA167" s="334"/>
      <c r="AB167" s="339"/>
      <c r="AC167" s="340">
        <v>0</v>
      </c>
      <c r="AD167" s="341">
        <v>0</v>
      </c>
      <c r="AE167" s="342"/>
    </row>
    <row r="168" spans="1:31" ht="60" customHeight="1" x14ac:dyDescent="0.25">
      <c r="A168" s="233">
        <f t="shared" si="10"/>
        <v>163</v>
      </c>
      <c r="B168" s="345"/>
      <c r="C168" s="333"/>
      <c r="D168" s="346"/>
      <c r="E168" s="344"/>
      <c r="F168" s="346"/>
      <c r="G168" s="347"/>
      <c r="H168" s="440"/>
      <c r="I168" s="348"/>
      <c r="J168" s="440"/>
      <c r="K168" s="332"/>
      <c r="L168" s="334"/>
      <c r="M168" s="337"/>
      <c r="N168" s="337"/>
      <c r="O168" s="343">
        <f t="shared" si="9"/>
        <v>0</v>
      </c>
      <c r="P168" s="335"/>
      <c r="Q168" s="344"/>
      <c r="R168" s="336"/>
      <c r="S168" s="440"/>
      <c r="T168" s="337"/>
      <c r="U168" s="335"/>
      <c r="V168" s="440"/>
      <c r="W168" s="335"/>
      <c r="X168" s="337"/>
      <c r="Y168" s="337"/>
      <c r="Z168" s="338">
        <f t="shared" si="8"/>
        <v>0</v>
      </c>
      <c r="AA168" s="334"/>
      <c r="AB168" s="339"/>
      <c r="AC168" s="340">
        <v>0</v>
      </c>
      <c r="AD168" s="341">
        <v>0</v>
      </c>
      <c r="AE168" s="342"/>
    </row>
    <row r="169" spans="1:31" ht="60" customHeight="1" x14ac:dyDescent="0.25">
      <c r="A169" s="233">
        <f t="shared" si="10"/>
        <v>164</v>
      </c>
      <c r="B169" s="345"/>
      <c r="C169" s="333"/>
      <c r="D169" s="346"/>
      <c r="E169" s="344"/>
      <c r="F169" s="346"/>
      <c r="G169" s="347"/>
      <c r="H169" s="440"/>
      <c r="I169" s="348"/>
      <c r="J169" s="440"/>
      <c r="K169" s="332"/>
      <c r="L169" s="334"/>
      <c r="M169" s="337"/>
      <c r="N169" s="337"/>
      <c r="O169" s="343">
        <f t="shared" si="9"/>
        <v>0</v>
      </c>
      <c r="P169" s="335"/>
      <c r="Q169" s="344"/>
      <c r="R169" s="336"/>
      <c r="S169" s="440"/>
      <c r="T169" s="337"/>
      <c r="U169" s="335"/>
      <c r="V169" s="440"/>
      <c r="W169" s="335"/>
      <c r="X169" s="337"/>
      <c r="Y169" s="337"/>
      <c r="Z169" s="338">
        <f t="shared" si="8"/>
        <v>0</v>
      </c>
      <c r="AA169" s="334"/>
      <c r="AB169" s="339"/>
      <c r="AC169" s="340">
        <v>0</v>
      </c>
      <c r="AD169" s="341">
        <v>0</v>
      </c>
      <c r="AE169" s="342"/>
    </row>
    <row r="170" spans="1:31" ht="60" customHeight="1" x14ac:dyDescent="0.25">
      <c r="A170" s="233">
        <f t="shared" si="10"/>
        <v>165</v>
      </c>
      <c r="B170" s="345"/>
      <c r="C170" s="333"/>
      <c r="D170" s="346"/>
      <c r="E170" s="344"/>
      <c r="F170" s="346"/>
      <c r="G170" s="347"/>
      <c r="H170" s="440"/>
      <c r="I170" s="348"/>
      <c r="J170" s="440"/>
      <c r="K170" s="332"/>
      <c r="L170" s="334"/>
      <c r="M170" s="337"/>
      <c r="N170" s="337"/>
      <c r="O170" s="343">
        <f t="shared" si="9"/>
        <v>0</v>
      </c>
      <c r="P170" s="335"/>
      <c r="Q170" s="344"/>
      <c r="R170" s="336"/>
      <c r="S170" s="440"/>
      <c r="T170" s="337"/>
      <c r="U170" s="335"/>
      <c r="V170" s="440"/>
      <c r="W170" s="335"/>
      <c r="X170" s="337"/>
      <c r="Y170" s="337"/>
      <c r="Z170" s="338">
        <f t="shared" si="8"/>
        <v>0</v>
      </c>
      <c r="AA170" s="334"/>
      <c r="AB170" s="339"/>
      <c r="AC170" s="340">
        <v>0</v>
      </c>
      <c r="AD170" s="341">
        <v>0</v>
      </c>
      <c r="AE170" s="342"/>
    </row>
    <row r="171" spans="1:31" ht="60" customHeight="1" x14ac:dyDescent="0.25">
      <c r="A171" s="233">
        <f t="shared" si="10"/>
        <v>166</v>
      </c>
      <c r="B171" s="349"/>
      <c r="C171" s="350"/>
      <c r="D171" s="351"/>
      <c r="E171" s="352"/>
      <c r="F171" s="351"/>
      <c r="G171" s="353"/>
      <c r="H171" s="440"/>
      <c r="I171" s="354"/>
      <c r="J171" s="440"/>
      <c r="K171" s="355"/>
      <c r="L171" s="356"/>
      <c r="M171" s="357"/>
      <c r="N171" s="357"/>
      <c r="O171" s="358">
        <f t="shared" si="9"/>
        <v>0</v>
      </c>
      <c r="P171" s="359"/>
      <c r="Q171" s="352"/>
      <c r="R171" s="360"/>
      <c r="S171" s="440"/>
      <c r="T171" s="357"/>
      <c r="U171" s="359"/>
      <c r="V171" s="440"/>
      <c r="W171" s="359"/>
      <c r="X171" s="357"/>
      <c r="Y171" s="357"/>
      <c r="Z171" s="361">
        <f t="shared" si="8"/>
        <v>0</v>
      </c>
      <c r="AA171" s="356"/>
      <c r="AB171" s="362"/>
      <c r="AC171" s="363">
        <v>0</v>
      </c>
      <c r="AD171" s="364">
        <v>0</v>
      </c>
      <c r="AE171" s="365"/>
    </row>
    <row r="172" spans="1:31" ht="60" customHeight="1" x14ac:dyDescent="0.25">
      <c r="A172" s="233">
        <f t="shared" si="10"/>
        <v>167</v>
      </c>
      <c r="B172" s="47"/>
      <c r="C172" s="313"/>
      <c r="D172" s="48"/>
      <c r="E172" s="49"/>
      <c r="F172" s="48"/>
      <c r="G172" s="50"/>
      <c r="H172" s="440"/>
      <c r="I172" s="51"/>
      <c r="J172" s="440"/>
      <c r="K172" s="52"/>
      <c r="L172" s="53"/>
      <c r="M172" s="54"/>
      <c r="N172" s="54"/>
      <c r="O172" s="246">
        <f t="shared" si="9"/>
        <v>0</v>
      </c>
      <c r="P172" s="55"/>
      <c r="Q172" s="49"/>
      <c r="R172" s="56"/>
      <c r="S172" s="440"/>
      <c r="T172" s="54"/>
      <c r="U172" s="55"/>
      <c r="V172" s="440"/>
      <c r="W172" s="55"/>
      <c r="X172" s="54"/>
      <c r="Y172" s="54"/>
      <c r="Z172" s="237">
        <f t="shared" si="8"/>
        <v>0</v>
      </c>
      <c r="AA172" s="53"/>
      <c r="AB172" s="57"/>
      <c r="AC172" s="238">
        <v>0</v>
      </c>
      <c r="AD172" s="239">
        <v>0</v>
      </c>
      <c r="AE172" s="240"/>
    </row>
    <row r="173" spans="1:31" ht="60" customHeight="1" x14ac:dyDescent="0.25">
      <c r="A173" s="233">
        <f t="shared" si="10"/>
        <v>168</v>
      </c>
      <c r="B173" s="47"/>
      <c r="C173" s="313"/>
      <c r="D173" s="48"/>
      <c r="E173" s="49"/>
      <c r="F173" s="48"/>
      <c r="G173" s="50"/>
      <c r="H173" s="440"/>
      <c r="I173" s="51"/>
      <c r="J173" s="440"/>
      <c r="K173" s="52"/>
      <c r="L173" s="53"/>
      <c r="M173" s="54"/>
      <c r="N173" s="54"/>
      <c r="O173" s="246">
        <f t="shared" si="9"/>
        <v>0</v>
      </c>
      <c r="P173" s="55"/>
      <c r="Q173" s="49"/>
      <c r="R173" s="56"/>
      <c r="S173" s="440"/>
      <c r="T173" s="54"/>
      <c r="U173" s="55"/>
      <c r="V173" s="440"/>
      <c r="W173" s="55"/>
      <c r="X173" s="54"/>
      <c r="Y173" s="54"/>
      <c r="Z173" s="237">
        <f t="shared" si="8"/>
        <v>0</v>
      </c>
      <c r="AA173" s="53"/>
      <c r="AB173" s="57"/>
      <c r="AC173" s="238">
        <v>0</v>
      </c>
      <c r="AD173" s="239">
        <v>0</v>
      </c>
      <c r="AE173" s="240"/>
    </row>
    <row r="174" spans="1:31" ht="60" customHeight="1" x14ac:dyDescent="0.25">
      <c r="A174" s="233">
        <f t="shared" si="10"/>
        <v>169</v>
      </c>
      <c r="B174" s="47"/>
      <c r="C174" s="313"/>
      <c r="D174" s="48"/>
      <c r="E174" s="49"/>
      <c r="F174" s="48"/>
      <c r="G174" s="50"/>
      <c r="H174" s="440"/>
      <c r="I174" s="51"/>
      <c r="J174" s="440"/>
      <c r="K174" s="52"/>
      <c r="L174" s="53"/>
      <c r="M174" s="54"/>
      <c r="N174" s="54"/>
      <c r="O174" s="246">
        <f t="shared" si="9"/>
        <v>0</v>
      </c>
      <c r="P174" s="55"/>
      <c r="Q174" s="49"/>
      <c r="R174" s="56"/>
      <c r="S174" s="440"/>
      <c r="T174" s="54"/>
      <c r="U174" s="55"/>
      <c r="V174" s="440"/>
      <c r="W174" s="55"/>
      <c r="X174" s="54"/>
      <c r="Y174" s="54"/>
      <c r="Z174" s="237">
        <f t="shared" si="8"/>
        <v>0</v>
      </c>
      <c r="AA174" s="53"/>
      <c r="AB174" s="57"/>
      <c r="AC174" s="238">
        <v>0</v>
      </c>
      <c r="AD174" s="239">
        <v>0</v>
      </c>
      <c r="AE174" s="240"/>
    </row>
    <row r="175" spans="1:31" ht="60" customHeight="1" x14ac:dyDescent="0.25">
      <c r="A175" s="233">
        <f t="shared" si="10"/>
        <v>170</v>
      </c>
      <c r="B175" s="47"/>
      <c r="C175" s="313"/>
      <c r="D175" s="48"/>
      <c r="E175" s="49"/>
      <c r="F175" s="48"/>
      <c r="G175" s="50"/>
      <c r="H175" s="440"/>
      <c r="I175" s="51"/>
      <c r="J175" s="440"/>
      <c r="K175" s="52"/>
      <c r="L175" s="53"/>
      <c r="M175" s="54"/>
      <c r="N175" s="54"/>
      <c r="O175" s="246">
        <f t="shared" si="9"/>
        <v>0</v>
      </c>
      <c r="P175" s="55"/>
      <c r="Q175" s="49"/>
      <c r="R175" s="56"/>
      <c r="S175" s="440"/>
      <c r="T175" s="54"/>
      <c r="U175" s="55"/>
      <c r="V175" s="440"/>
      <c r="W175" s="55"/>
      <c r="X175" s="54"/>
      <c r="Y175" s="54"/>
      <c r="Z175" s="237">
        <f t="shared" si="8"/>
        <v>0</v>
      </c>
      <c r="AA175" s="53"/>
      <c r="AB175" s="57"/>
      <c r="AC175" s="238">
        <v>0</v>
      </c>
      <c r="AD175" s="239">
        <v>0</v>
      </c>
      <c r="AE175" s="240"/>
    </row>
    <row r="176" spans="1:31" ht="60" customHeight="1" x14ac:dyDescent="0.25">
      <c r="A176" s="233">
        <f t="shared" si="10"/>
        <v>171</v>
      </c>
      <c r="B176" s="47"/>
      <c r="C176" s="313"/>
      <c r="D176" s="48"/>
      <c r="E176" s="49"/>
      <c r="F176" s="48"/>
      <c r="G176" s="50"/>
      <c r="H176" s="440"/>
      <c r="I176" s="51"/>
      <c r="J176" s="440"/>
      <c r="K176" s="52"/>
      <c r="L176" s="53"/>
      <c r="M176" s="54"/>
      <c r="N176" s="54"/>
      <c r="O176" s="246">
        <f t="shared" si="9"/>
        <v>0</v>
      </c>
      <c r="P176" s="55"/>
      <c r="Q176" s="49"/>
      <c r="R176" s="56"/>
      <c r="S176" s="440"/>
      <c r="T176" s="54"/>
      <c r="U176" s="55"/>
      <c r="V176" s="440"/>
      <c r="W176" s="55"/>
      <c r="X176" s="54"/>
      <c r="Y176" s="54"/>
      <c r="Z176" s="237">
        <f t="shared" si="8"/>
        <v>0</v>
      </c>
      <c r="AA176" s="53"/>
      <c r="AB176" s="57"/>
      <c r="AC176" s="238">
        <v>0</v>
      </c>
      <c r="AD176" s="239">
        <v>0</v>
      </c>
      <c r="AE176" s="240"/>
    </row>
    <row r="177" spans="1:31" ht="60" customHeight="1" x14ac:dyDescent="0.25">
      <c r="A177" s="233">
        <f t="shared" si="10"/>
        <v>172</v>
      </c>
      <c r="B177" s="47"/>
      <c r="C177" s="313"/>
      <c r="D177" s="48"/>
      <c r="E177" s="49"/>
      <c r="F177" s="48"/>
      <c r="G177" s="50"/>
      <c r="H177" s="440"/>
      <c r="I177" s="51"/>
      <c r="J177" s="440"/>
      <c r="K177" s="52"/>
      <c r="L177" s="53"/>
      <c r="M177" s="54"/>
      <c r="N177" s="54"/>
      <c r="O177" s="246">
        <f t="shared" si="9"/>
        <v>0</v>
      </c>
      <c r="P177" s="55"/>
      <c r="Q177" s="49"/>
      <c r="R177" s="56"/>
      <c r="S177" s="440"/>
      <c r="T177" s="54"/>
      <c r="U177" s="55"/>
      <c r="V177" s="440"/>
      <c r="W177" s="55"/>
      <c r="X177" s="54"/>
      <c r="Y177" s="54"/>
      <c r="Z177" s="237">
        <f t="shared" si="8"/>
        <v>0</v>
      </c>
      <c r="AA177" s="53"/>
      <c r="AB177" s="57"/>
      <c r="AC177" s="238">
        <v>0</v>
      </c>
      <c r="AD177" s="239">
        <v>0</v>
      </c>
      <c r="AE177" s="240"/>
    </row>
    <row r="178" spans="1:31" ht="60" customHeight="1" x14ac:dyDescent="0.25">
      <c r="A178" s="233">
        <f t="shared" si="10"/>
        <v>173</v>
      </c>
      <c r="B178" s="47"/>
      <c r="C178" s="313"/>
      <c r="D178" s="48"/>
      <c r="E178" s="49"/>
      <c r="F178" s="48"/>
      <c r="G178" s="50"/>
      <c r="H178" s="440"/>
      <c r="I178" s="51"/>
      <c r="J178" s="440"/>
      <c r="K178" s="52"/>
      <c r="L178" s="53"/>
      <c r="M178" s="54"/>
      <c r="N178" s="54"/>
      <c r="O178" s="246">
        <f t="shared" si="9"/>
        <v>0</v>
      </c>
      <c r="P178" s="55"/>
      <c r="Q178" s="49"/>
      <c r="R178" s="56"/>
      <c r="S178" s="440"/>
      <c r="T178" s="54"/>
      <c r="U178" s="55"/>
      <c r="V178" s="440"/>
      <c r="W178" s="55"/>
      <c r="X178" s="54"/>
      <c r="Y178" s="54"/>
      <c r="Z178" s="237">
        <f t="shared" si="8"/>
        <v>0</v>
      </c>
      <c r="AA178" s="53"/>
      <c r="AB178" s="57"/>
      <c r="AC178" s="238">
        <v>0</v>
      </c>
      <c r="AD178" s="239">
        <v>0</v>
      </c>
      <c r="AE178" s="240"/>
    </row>
    <row r="179" spans="1:31" ht="60" customHeight="1" x14ac:dyDescent="0.25">
      <c r="A179" s="233">
        <f t="shared" si="10"/>
        <v>174</v>
      </c>
      <c r="B179" s="47"/>
      <c r="C179" s="313"/>
      <c r="D179" s="48"/>
      <c r="E179" s="49"/>
      <c r="F179" s="48"/>
      <c r="G179" s="50"/>
      <c r="H179" s="440"/>
      <c r="I179" s="51"/>
      <c r="J179" s="440"/>
      <c r="K179" s="52"/>
      <c r="L179" s="53"/>
      <c r="M179" s="54"/>
      <c r="N179" s="54"/>
      <c r="O179" s="246">
        <f t="shared" si="9"/>
        <v>0</v>
      </c>
      <c r="P179" s="55"/>
      <c r="Q179" s="49"/>
      <c r="R179" s="56"/>
      <c r="S179" s="440"/>
      <c r="T179" s="54"/>
      <c r="U179" s="55"/>
      <c r="V179" s="440"/>
      <c r="W179" s="55"/>
      <c r="X179" s="54"/>
      <c r="Y179" s="54"/>
      <c r="Z179" s="237">
        <f t="shared" si="8"/>
        <v>0</v>
      </c>
      <c r="AA179" s="53"/>
      <c r="AB179" s="57"/>
      <c r="AC179" s="238">
        <v>0</v>
      </c>
      <c r="AD179" s="239">
        <v>0</v>
      </c>
      <c r="AE179" s="240"/>
    </row>
    <row r="180" spans="1:31" ht="60" customHeight="1" x14ac:dyDescent="0.25">
      <c r="A180" s="233">
        <f t="shared" si="10"/>
        <v>175</v>
      </c>
      <c r="B180" s="47"/>
      <c r="C180" s="313"/>
      <c r="D180" s="48"/>
      <c r="E180" s="49"/>
      <c r="F180" s="48"/>
      <c r="G180" s="50"/>
      <c r="H180" s="440"/>
      <c r="I180" s="51"/>
      <c r="J180" s="440"/>
      <c r="K180" s="52"/>
      <c r="L180" s="53"/>
      <c r="M180" s="54"/>
      <c r="N180" s="54"/>
      <c r="O180" s="246">
        <f t="shared" si="9"/>
        <v>0</v>
      </c>
      <c r="P180" s="55"/>
      <c r="Q180" s="49"/>
      <c r="R180" s="56"/>
      <c r="S180" s="440"/>
      <c r="T180" s="54"/>
      <c r="U180" s="55"/>
      <c r="V180" s="440"/>
      <c r="W180" s="55"/>
      <c r="X180" s="54"/>
      <c r="Y180" s="54"/>
      <c r="Z180" s="237">
        <f t="shared" si="8"/>
        <v>0</v>
      </c>
      <c r="AA180" s="53"/>
      <c r="AB180" s="57"/>
      <c r="AC180" s="238">
        <v>0</v>
      </c>
      <c r="AD180" s="239">
        <v>0</v>
      </c>
      <c r="AE180" s="240"/>
    </row>
    <row r="181" spans="1:31" ht="60" customHeight="1" x14ac:dyDescent="0.25">
      <c r="A181" s="233">
        <f t="shared" si="10"/>
        <v>176</v>
      </c>
      <c r="B181" s="47"/>
      <c r="C181" s="313"/>
      <c r="D181" s="48"/>
      <c r="E181" s="49"/>
      <c r="F181" s="48"/>
      <c r="G181" s="50"/>
      <c r="H181" s="440"/>
      <c r="I181" s="51"/>
      <c r="J181" s="440"/>
      <c r="K181" s="52"/>
      <c r="L181" s="53"/>
      <c r="M181" s="54"/>
      <c r="N181" s="54"/>
      <c r="O181" s="246">
        <f t="shared" si="9"/>
        <v>0</v>
      </c>
      <c r="P181" s="55"/>
      <c r="Q181" s="49"/>
      <c r="R181" s="56"/>
      <c r="S181" s="440"/>
      <c r="T181" s="54"/>
      <c r="U181" s="55"/>
      <c r="V181" s="440"/>
      <c r="W181" s="55"/>
      <c r="X181" s="54"/>
      <c r="Y181" s="54"/>
      <c r="Z181" s="237">
        <f t="shared" si="8"/>
        <v>0</v>
      </c>
      <c r="AA181" s="53"/>
      <c r="AB181" s="57"/>
      <c r="AC181" s="238">
        <v>0</v>
      </c>
      <c r="AD181" s="239">
        <v>0</v>
      </c>
      <c r="AE181" s="240"/>
    </row>
    <row r="182" spans="1:31" ht="60" customHeight="1" x14ac:dyDescent="0.25">
      <c r="A182" s="233">
        <f t="shared" si="10"/>
        <v>177</v>
      </c>
      <c r="B182" s="47"/>
      <c r="C182" s="313"/>
      <c r="D182" s="48"/>
      <c r="E182" s="49"/>
      <c r="F182" s="48"/>
      <c r="G182" s="50"/>
      <c r="H182" s="440"/>
      <c r="I182" s="51"/>
      <c r="J182" s="440"/>
      <c r="K182" s="52"/>
      <c r="L182" s="53"/>
      <c r="M182" s="54"/>
      <c r="N182" s="54"/>
      <c r="O182" s="246">
        <f t="shared" si="9"/>
        <v>0</v>
      </c>
      <c r="P182" s="55"/>
      <c r="Q182" s="49"/>
      <c r="R182" s="56"/>
      <c r="S182" s="440"/>
      <c r="T182" s="54"/>
      <c r="U182" s="55"/>
      <c r="V182" s="440"/>
      <c r="W182" s="55"/>
      <c r="X182" s="54"/>
      <c r="Y182" s="54"/>
      <c r="Z182" s="237">
        <f t="shared" si="8"/>
        <v>0</v>
      </c>
      <c r="AA182" s="53"/>
      <c r="AB182" s="57"/>
      <c r="AC182" s="238">
        <v>0</v>
      </c>
      <c r="AD182" s="239">
        <v>0</v>
      </c>
      <c r="AE182" s="240"/>
    </row>
    <row r="183" spans="1:31" ht="60" customHeight="1" x14ac:dyDescent="0.25">
      <c r="A183" s="233">
        <f t="shared" si="10"/>
        <v>178</v>
      </c>
      <c r="B183" s="47"/>
      <c r="C183" s="313"/>
      <c r="D183" s="48"/>
      <c r="E183" s="49"/>
      <c r="F183" s="48"/>
      <c r="G183" s="50"/>
      <c r="H183" s="440"/>
      <c r="I183" s="51"/>
      <c r="J183" s="440"/>
      <c r="K183" s="52"/>
      <c r="L183" s="53"/>
      <c r="M183" s="54"/>
      <c r="N183" s="54"/>
      <c r="O183" s="246">
        <f t="shared" si="9"/>
        <v>0</v>
      </c>
      <c r="P183" s="55"/>
      <c r="Q183" s="49"/>
      <c r="R183" s="56"/>
      <c r="S183" s="440"/>
      <c r="T183" s="54"/>
      <c r="U183" s="55"/>
      <c r="V183" s="440"/>
      <c r="W183" s="55"/>
      <c r="X183" s="54"/>
      <c r="Y183" s="54"/>
      <c r="Z183" s="237">
        <f t="shared" si="8"/>
        <v>0</v>
      </c>
      <c r="AA183" s="53"/>
      <c r="AB183" s="57"/>
      <c r="AC183" s="238">
        <v>0</v>
      </c>
      <c r="AD183" s="239">
        <v>0</v>
      </c>
      <c r="AE183" s="240"/>
    </row>
    <row r="184" spans="1:31" ht="60" customHeight="1" x14ac:dyDescent="0.25">
      <c r="A184" s="233">
        <f t="shared" si="10"/>
        <v>179</v>
      </c>
      <c r="B184" s="47"/>
      <c r="C184" s="313"/>
      <c r="D184" s="48"/>
      <c r="E184" s="49"/>
      <c r="F184" s="48"/>
      <c r="G184" s="50"/>
      <c r="H184" s="440"/>
      <c r="I184" s="51"/>
      <c r="J184" s="440"/>
      <c r="K184" s="52"/>
      <c r="L184" s="53"/>
      <c r="M184" s="54"/>
      <c r="N184" s="54"/>
      <c r="O184" s="246">
        <f t="shared" si="9"/>
        <v>0</v>
      </c>
      <c r="P184" s="55"/>
      <c r="Q184" s="49"/>
      <c r="R184" s="56"/>
      <c r="S184" s="440"/>
      <c r="T184" s="54"/>
      <c r="U184" s="55"/>
      <c r="V184" s="440"/>
      <c r="W184" s="55"/>
      <c r="X184" s="54"/>
      <c r="Y184" s="54"/>
      <c r="Z184" s="237">
        <f t="shared" si="8"/>
        <v>0</v>
      </c>
      <c r="AA184" s="53"/>
      <c r="AB184" s="57"/>
      <c r="AC184" s="238">
        <v>0</v>
      </c>
      <c r="AD184" s="239">
        <v>0</v>
      </c>
      <c r="AE184" s="240"/>
    </row>
    <row r="185" spans="1:31" ht="60" customHeight="1" x14ac:dyDescent="0.25">
      <c r="A185" s="233">
        <f t="shared" si="10"/>
        <v>180</v>
      </c>
      <c r="B185" s="47"/>
      <c r="C185" s="313"/>
      <c r="D185" s="48"/>
      <c r="E185" s="49"/>
      <c r="F185" s="48"/>
      <c r="G185" s="50"/>
      <c r="H185" s="440"/>
      <c r="I185" s="51"/>
      <c r="J185" s="440"/>
      <c r="K185" s="52"/>
      <c r="L185" s="53"/>
      <c r="M185" s="54"/>
      <c r="N185" s="54"/>
      <c r="O185" s="246">
        <f t="shared" si="9"/>
        <v>0</v>
      </c>
      <c r="P185" s="55"/>
      <c r="Q185" s="49"/>
      <c r="R185" s="56"/>
      <c r="S185" s="440"/>
      <c r="T185" s="54"/>
      <c r="U185" s="55"/>
      <c r="V185" s="440"/>
      <c r="W185" s="55"/>
      <c r="X185" s="54"/>
      <c r="Y185" s="54"/>
      <c r="Z185" s="237">
        <f t="shared" si="8"/>
        <v>0</v>
      </c>
      <c r="AA185" s="53"/>
      <c r="AB185" s="57"/>
      <c r="AC185" s="238">
        <v>0</v>
      </c>
      <c r="AD185" s="239">
        <v>0</v>
      </c>
      <c r="AE185" s="240"/>
    </row>
    <row r="186" spans="1:31" ht="60" customHeight="1" x14ac:dyDescent="0.25">
      <c r="A186" s="233">
        <f t="shared" si="10"/>
        <v>181</v>
      </c>
      <c r="B186" s="47"/>
      <c r="C186" s="313"/>
      <c r="D186" s="48"/>
      <c r="E186" s="49"/>
      <c r="F186" s="48"/>
      <c r="G186" s="50"/>
      <c r="H186" s="440"/>
      <c r="I186" s="51"/>
      <c r="J186" s="440"/>
      <c r="K186" s="52"/>
      <c r="L186" s="53"/>
      <c r="M186" s="54"/>
      <c r="N186" s="54"/>
      <c r="O186" s="246">
        <f t="shared" si="9"/>
        <v>0</v>
      </c>
      <c r="P186" s="55"/>
      <c r="Q186" s="49"/>
      <c r="R186" s="56"/>
      <c r="S186" s="440"/>
      <c r="T186" s="54"/>
      <c r="U186" s="55"/>
      <c r="V186" s="440"/>
      <c r="W186" s="55"/>
      <c r="X186" s="54"/>
      <c r="Y186" s="54"/>
      <c r="Z186" s="237">
        <f t="shared" si="8"/>
        <v>0</v>
      </c>
      <c r="AA186" s="53"/>
      <c r="AB186" s="57"/>
      <c r="AC186" s="238">
        <v>0</v>
      </c>
      <c r="AD186" s="239">
        <v>0</v>
      </c>
      <c r="AE186" s="240"/>
    </row>
    <row r="187" spans="1:31" ht="60" customHeight="1" x14ac:dyDescent="0.25">
      <c r="A187" s="233">
        <f t="shared" si="10"/>
        <v>182</v>
      </c>
      <c r="B187" s="47"/>
      <c r="C187" s="313"/>
      <c r="D187" s="48"/>
      <c r="E187" s="49"/>
      <c r="F187" s="48"/>
      <c r="G187" s="50"/>
      <c r="H187" s="440"/>
      <c r="I187" s="51"/>
      <c r="J187" s="440"/>
      <c r="K187" s="52"/>
      <c r="L187" s="53"/>
      <c r="M187" s="54"/>
      <c r="N187" s="54"/>
      <c r="O187" s="246">
        <f t="shared" si="9"/>
        <v>0</v>
      </c>
      <c r="P187" s="55"/>
      <c r="Q187" s="49"/>
      <c r="R187" s="56"/>
      <c r="S187" s="440"/>
      <c r="T187" s="54"/>
      <c r="U187" s="55"/>
      <c r="V187" s="440"/>
      <c r="W187" s="55"/>
      <c r="X187" s="54"/>
      <c r="Y187" s="54"/>
      <c r="Z187" s="237">
        <f t="shared" si="8"/>
        <v>0</v>
      </c>
      <c r="AA187" s="53"/>
      <c r="AB187" s="57"/>
      <c r="AC187" s="238">
        <v>0</v>
      </c>
      <c r="AD187" s="239">
        <v>0</v>
      </c>
      <c r="AE187" s="240"/>
    </row>
    <row r="188" spans="1:31" ht="60" customHeight="1" x14ac:dyDescent="0.25">
      <c r="A188" s="233">
        <f t="shared" si="10"/>
        <v>183</v>
      </c>
      <c r="B188" s="47"/>
      <c r="C188" s="313"/>
      <c r="D188" s="48"/>
      <c r="E188" s="49"/>
      <c r="F188" s="48"/>
      <c r="G188" s="50"/>
      <c r="H188" s="440"/>
      <c r="I188" s="51"/>
      <c r="J188" s="440"/>
      <c r="K188" s="52"/>
      <c r="L188" s="53"/>
      <c r="M188" s="54"/>
      <c r="N188" s="54"/>
      <c r="O188" s="246">
        <f t="shared" si="9"/>
        <v>0</v>
      </c>
      <c r="P188" s="55"/>
      <c r="Q188" s="49"/>
      <c r="R188" s="56"/>
      <c r="S188" s="440"/>
      <c r="T188" s="54"/>
      <c r="U188" s="55"/>
      <c r="V188" s="440"/>
      <c r="W188" s="55"/>
      <c r="X188" s="54"/>
      <c r="Y188" s="54"/>
      <c r="Z188" s="237">
        <f t="shared" si="8"/>
        <v>0</v>
      </c>
      <c r="AA188" s="53"/>
      <c r="AB188" s="57"/>
      <c r="AC188" s="238">
        <v>0</v>
      </c>
      <c r="AD188" s="239">
        <v>0</v>
      </c>
      <c r="AE188" s="240"/>
    </row>
    <row r="189" spans="1:31" ht="60" customHeight="1" x14ac:dyDescent="0.25">
      <c r="A189" s="233">
        <f t="shared" si="10"/>
        <v>184</v>
      </c>
      <c r="B189" s="47"/>
      <c r="C189" s="313"/>
      <c r="D189" s="48"/>
      <c r="E189" s="49"/>
      <c r="F189" s="48"/>
      <c r="G189" s="50"/>
      <c r="H189" s="440"/>
      <c r="I189" s="51"/>
      <c r="J189" s="440"/>
      <c r="K189" s="52"/>
      <c r="L189" s="53"/>
      <c r="M189" s="54"/>
      <c r="N189" s="54"/>
      <c r="O189" s="246">
        <f t="shared" si="9"/>
        <v>0</v>
      </c>
      <c r="P189" s="55"/>
      <c r="Q189" s="49"/>
      <c r="R189" s="56"/>
      <c r="S189" s="440"/>
      <c r="T189" s="54"/>
      <c r="U189" s="55"/>
      <c r="V189" s="440"/>
      <c r="W189" s="55"/>
      <c r="X189" s="54"/>
      <c r="Y189" s="54"/>
      <c r="Z189" s="237">
        <f t="shared" si="8"/>
        <v>0</v>
      </c>
      <c r="AA189" s="53"/>
      <c r="AB189" s="57"/>
      <c r="AC189" s="238">
        <v>0</v>
      </c>
      <c r="AD189" s="239">
        <v>0</v>
      </c>
      <c r="AE189" s="240"/>
    </row>
    <row r="190" spans="1:31" ht="60" customHeight="1" x14ac:dyDescent="0.25">
      <c r="A190" s="233">
        <f t="shared" si="10"/>
        <v>185</v>
      </c>
      <c r="B190" s="47"/>
      <c r="C190" s="313"/>
      <c r="D190" s="48"/>
      <c r="E190" s="49"/>
      <c r="F190" s="48"/>
      <c r="G190" s="50"/>
      <c r="H190" s="440"/>
      <c r="I190" s="51"/>
      <c r="J190" s="440"/>
      <c r="K190" s="52"/>
      <c r="L190" s="53"/>
      <c r="M190" s="54"/>
      <c r="N190" s="54"/>
      <c r="O190" s="246">
        <f t="shared" si="9"/>
        <v>0</v>
      </c>
      <c r="P190" s="55"/>
      <c r="Q190" s="49"/>
      <c r="R190" s="56"/>
      <c r="S190" s="440"/>
      <c r="T190" s="54"/>
      <c r="U190" s="55"/>
      <c r="V190" s="440"/>
      <c r="W190" s="55"/>
      <c r="X190" s="54"/>
      <c r="Y190" s="54"/>
      <c r="Z190" s="237">
        <f t="shared" si="8"/>
        <v>0</v>
      </c>
      <c r="AA190" s="53"/>
      <c r="AB190" s="57"/>
      <c r="AC190" s="238">
        <v>0</v>
      </c>
      <c r="AD190" s="239">
        <v>0</v>
      </c>
      <c r="AE190" s="240"/>
    </row>
    <row r="191" spans="1:31" ht="60" customHeight="1" x14ac:dyDescent="0.25">
      <c r="A191" s="233">
        <f t="shared" si="10"/>
        <v>186</v>
      </c>
      <c r="B191" s="47"/>
      <c r="C191" s="313"/>
      <c r="D191" s="48"/>
      <c r="E191" s="49"/>
      <c r="F191" s="48"/>
      <c r="G191" s="50"/>
      <c r="H191" s="440"/>
      <c r="I191" s="51"/>
      <c r="J191" s="440"/>
      <c r="K191" s="52"/>
      <c r="L191" s="53"/>
      <c r="M191" s="54"/>
      <c r="N191" s="54"/>
      <c r="O191" s="246">
        <f t="shared" si="9"/>
        <v>0</v>
      </c>
      <c r="P191" s="55"/>
      <c r="Q191" s="49"/>
      <c r="R191" s="56"/>
      <c r="S191" s="440"/>
      <c r="T191" s="54"/>
      <c r="U191" s="55"/>
      <c r="V191" s="440"/>
      <c r="W191" s="55"/>
      <c r="X191" s="54"/>
      <c r="Y191" s="54"/>
      <c r="Z191" s="237">
        <f t="shared" si="8"/>
        <v>0</v>
      </c>
      <c r="AA191" s="53"/>
      <c r="AB191" s="57"/>
      <c r="AC191" s="238">
        <v>0</v>
      </c>
      <c r="AD191" s="239">
        <v>0</v>
      </c>
      <c r="AE191" s="240"/>
    </row>
    <row r="192" spans="1:31" ht="60" customHeight="1" x14ac:dyDescent="0.25">
      <c r="A192" s="233">
        <f t="shared" si="10"/>
        <v>187</v>
      </c>
      <c r="B192" s="47"/>
      <c r="C192" s="313"/>
      <c r="D192" s="48"/>
      <c r="E192" s="49"/>
      <c r="F192" s="48"/>
      <c r="G192" s="50"/>
      <c r="H192" s="440"/>
      <c r="I192" s="51"/>
      <c r="J192" s="440"/>
      <c r="K192" s="52"/>
      <c r="L192" s="53"/>
      <c r="M192" s="54"/>
      <c r="N192" s="54"/>
      <c r="O192" s="246">
        <f t="shared" si="9"/>
        <v>0</v>
      </c>
      <c r="P192" s="55"/>
      <c r="Q192" s="49"/>
      <c r="R192" s="56"/>
      <c r="S192" s="440"/>
      <c r="T192" s="54"/>
      <c r="U192" s="55"/>
      <c r="V192" s="440"/>
      <c r="W192" s="55"/>
      <c r="X192" s="54"/>
      <c r="Y192" s="54"/>
      <c r="Z192" s="237">
        <f t="shared" si="8"/>
        <v>0</v>
      </c>
      <c r="AA192" s="53"/>
      <c r="AB192" s="57"/>
      <c r="AC192" s="238">
        <v>0</v>
      </c>
      <c r="AD192" s="239">
        <v>0</v>
      </c>
      <c r="AE192" s="240"/>
    </row>
    <row r="193" spans="1:31" ht="60" customHeight="1" x14ac:dyDescent="0.25">
      <c r="A193" s="233">
        <f t="shared" si="10"/>
        <v>188</v>
      </c>
      <c r="B193" s="47"/>
      <c r="C193" s="313"/>
      <c r="D193" s="48"/>
      <c r="E193" s="49"/>
      <c r="F193" s="48"/>
      <c r="G193" s="50"/>
      <c r="H193" s="440"/>
      <c r="I193" s="51"/>
      <c r="J193" s="440"/>
      <c r="K193" s="52"/>
      <c r="L193" s="53"/>
      <c r="M193" s="54"/>
      <c r="N193" s="54"/>
      <c r="O193" s="246">
        <f t="shared" si="9"/>
        <v>0</v>
      </c>
      <c r="P193" s="55"/>
      <c r="Q193" s="49"/>
      <c r="R193" s="56"/>
      <c r="S193" s="440"/>
      <c r="T193" s="54"/>
      <c r="U193" s="55"/>
      <c r="V193" s="440"/>
      <c r="W193" s="55"/>
      <c r="X193" s="54"/>
      <c r="Y193" s="54"/>
      <c r="Z193" s="237">
        <f t="shared" si="8"/>
        <v>0</v>
      </c>
      <c r="AA193" s="53"/>
      <c r="AB193" s="57"/>
      <c r="AC193" s="238">
        <v>0</v>
      </c>
      <c r="AD193" s="239">
        <v>0</v>
      </c>
      <c r="AE193" s="240"/>
    </row>
    <row r="194" spans="1:31" ht="60" customHeight="1" x14ac:dyDescent="0.25">
      <c r="A194" s="233">
        <f t="shared" si="10"/>
        <v>189</v>
      </c>
      <c r="B194" s="47"/>
      <c r="C194" s="313"/>
      <c r="D194" s="48"/>
      <c r="E194" s="49"/>
      <c r="F194" s="48"/>
      <c r="G194" s="50"/>
      <c r="H194" s="440"/>
      <c r="I194" s="51"/>
      <c r="J194" s="440"/>
      <c r="K194" s="52"/>
      <c r="L194" s="53"/>
      <c r="M194" s="54"/>
      <c r="N194" s="54"/>
      <c r="O194" s="246">
        <f t="shared" si="9"/>
        <v>0</v>
      </c>
      <c r="P194" s="55"/>
      <c r="Q194" s="49"/>
      <c r="R194" s="56"/>
      <c r="S194" s="440"/>
      <c r="T194" s="54"/>
      <c r="U194" s="55"/>
      <c r="V194" s="440"/>
      <c r="W194" s="55"/>
      <c r="X194" s="54"/>
      <c r="Y194" s="54"/>
      <c r="Z194" s="237">
        <f t="shared" si="8"/>
        <v>0</v>
      </c>
      <c r="AA194" s="53"/>
      <c r="AB194" s="57"/>
      <c r="AC194" s="238">
        <v>0</v>
      </c>
      <c r="AD194" s="239">
        <v>0</v>
      </c>
      <c r="AE194" s="240"/>
    </row>
    <row r="195" spans="1:31" ht="60" customHeight="1" x14ac:dyDescent="0.25">
      <c r="A195" s="233">
        <f t="shared" si="10"/>
        <v>190</v>
      </c>
      <c r="B195" s="47"/>
      <c r="C195" s="313"/>
      <c r="D195" s="48"/>
      <c r="E195" s="49"/>
      <c r="F195" s="48"/>
      <c r="G195" s="50"/>
      <c r="H195" s="440"/>
      <c r="I195" s="51"/>
      <c r="J195" s="440"/>
      <c r="K195" s="52"/>
      <c r="L195" s="53"/>
      <c r="M195" s="54"/>
      <c r="N195" s="54"/>
      <c r="O195" s="246">
        <f t="shared" si="9"/>
        <v>0</v>
      </c>
      <c r="P195" s="55"/>
      <c r="Q195" s="49"/>
      <c r="R195" s="56"/>
      <c r="S195" s="440"/>
      <c r="T195" s="54"/>
      <c r="U195" s="55"/>
      <c r="V195" s="440"/>
      <c r="W195" s="55"/>
      <c r="X195" s="54"/>
      <c r="Y195" s="54"/>
      <c r="Z195" s="237">
        <f t="shared" si="8"/>
        <v>0</v>
      </c>
      <c r="AA195" s="53"/>
      <c r="AB195" s="57"/>
      <c r="AC195" s="238">
        <v>0</v>
      </c>
      <c r="AD195" s="239">
        <v>0</v>
      </c>
      <c r="AE195" s="240"/>
    </row>
    <row r="196" spans="1:31" ht="60" customHeight="1" x14ac:dyDescent="0.25">
      <c r="A196" s="233">
        <f t="shared" si="10"/>
        <v>191</v>
      </c>
      <c r="B196" s="47"/>
      <c r="C196" s="313"/>
      <c r="D196" s="48"/>
      <c r="E196" s="49"/>
      <c r="F196" s="48"/>
      <c r="G196" s="50"/>
      <c r="H196" s="440"/>
      <c r="I196" s="51"/>
      <c r="J196" s="440"/>
      <c r="K196" s="52"/>
      <c r="L196" s="53"/>
      <c r="M196" s="54"/>
      <c r="N196" s="54"/>
      <c r="O196" s="246">
        <f t="shared" si="9"/>
        <v>0</v>
      </c>
      <c r="P196" s="55"/>
      <c r="Q196" s="49"/>
      <c r="R196" s="56"/>
      <c r="S196" s="440"/>
      <c r="T196" s="54"/>
      <c r="U196" s="55"/>
      <c r="V196" s="440"/>
      <c r="W196" s="55"/>
      <c r="X196" s="54"/>
      <c r="Y196" s="54"/>
      <c r="Z196" s="237">
        <f t="shared" si="8"/>
        <v>0</v>
      </c>
      <c r="AA196" s="53"/>
      <c r="AB196" s="57"/>
      <c r="AC196" s="238">
        <v>0</v>
      </c>
      <c r="AD196" s="239">
        <v>0</v>
      </c>
      <c r="AE196" s="240"/>
    </row>
    <row r="197" spans="1:31" ht="60" customHeight="1" x14ac:dyDescent="0.25">
      <c r="A197" s="233">
        <f t="shared" si="10"/>
        <v>192</v>
      </c>
      <c r="B197" s="47"/>
      <c r="C197" s="313"/>
      <c r="D197" s="48"/>
      <c r="E197" s="49"/>
      <c r="F197" s="48"/>
      <c r="G197" s="50"/>
      <c r="H197" s="440"/>
      <c r="I197" s="51"/>
      <c r="J197" s="440"/>
      <c r="K197" s="52"/>
      <c r="L197" s="53"/>
      <c r="M197" s="54"/>
      <c r="N197" s="54"/>
      <c r="O197" s="246">
        <f t="shared" si="9"/>
        <v>0</v>
      </c>
      <c r="P197" s="55"/>
      <c r="Q197" s="49"/>
      <c r="R197" s="56"/>
      <c r="S197" s="440"/>
      <c r="T197" s="54"/>
      <c r="U197" s="55"/>
      <c r="V197" s="440"/>
      <c r="W197" s="55"/>
      <c r="X197" s="54"/>
      <c r="Y197" s="54"/>
      <c r="Z197" s="237">
        <f t="shared" si="8"/>
        <v>0</v>
      </c>
      <c r="AA197" s="53"/>
      <c r="AB197" s="57"/>
      <c r="AC197" s="238">
        <v>0</v>
      </c>
      <c r="AD197" s="239">
        <v>0</v>
      </c>
      <c r="AE197" s="240"/>
    </row>
    <row r="198" spans="1:31" ht="60" customHeight="1" x14ac:dyDescent="0.25">
      <c r="A198" s="233">
        <f t="shared" si="10"/>
        <v>193</v>
      </c>
      <c r="B198" s="47"/>
      <c r="C198" s="313"/>
      <c r="D198" s="48"/>
      <c r="E198" s="49"/>
      <c r="F198" s="48"/>
      <c r="G198" s="50"/>
      <c r="H198" s="440"/>
      <c r="I198" s="51"/>
      <c r="J198" s="440"/>
      <c r="K198" s="52"/>
      <c r="L198" s="53"/>
      <c r="M198" s="54"/>
      <c r="N198" s="54"/>
      <c r="O198" s="246">
        <f t="shared" si="9"/>
        <v>0</v>
      </c>
      <c r="P198" s="55"/>
      <c r="Q198" s="49"/>
      <c r="R198" s="56"/>
      <c r="S198" s="440"/>
      <c r="T198" s="54"/>
      <c r="U198" s="55"/>
      <c r="V198" s="440"/>
      <c r="W198" s="55"/>
      <c r="X198" s="54"/>
      <c r="Y198" s="54"/>
      <c r="Z198" s="237">
        <f t="shared" ref="Z198:Z261" si="11">SUM(X198:Y198)</f>
        <v>0</v>
      </c>
      <c r="AA198" s="53"/>
      <c r="AB198" s="57"/>
      <c r="AC198" s="238">
        <v>0</v>
      </c>
      <c r="AD198" s="239">
        <v>0</v>
      </c>
      <c r="AE198" s="240"/>
    </row>
    <row r="199" spans="1:31" ht="60" customHeight="1" x14ac:dyDescent="0.25">
      <c r="A199" s="233">
        <f t="shared" si="10"/>
        <v>194</v>
      </c>
      <c r="B199" s="47"/>
      <c r="C199" s="313"/>
      <c r="D199" s="48"/>
      <c r="E199" s="49"/>
      <c r="F199" s="48"/>
      <c r="G199" s="50"/>
      <c r="H199" s="440"/>
      <c r="I199" s="51"/>
      <c r="J199" s="440"/>
      <c r="K199" s="52"/>
      <c r="L199" s="53"/>
      <c r="M199" s="54"/>
      <c r="N199" s="54"/>
      <c r="O199" s="246">
        <f t="shared" ref="O199:O262" si="12">M199+N199</f>
        <v>0</v>
      </c>
      <c r="P199" s="55"/>
      <c r="Q199" s="49"/>
      <c r="R199" s="56"/>
      <c r="S199" s="440"/>
      <c r="T199" s="54"/>
      <c r="U199" s="55"/>
      <c r="V199" s="440"/>
      <c r="W199" s="55"/>
      <c r="X199" s="54"/>
      <c r="Y199" s="54"/>
      <c r="Z199" s="237">
        <f t="shared" si="11"/>
        <v>0</v>
      </c>
      <c r="AA199" s="53"/>
      <c r="AB199" s="57"/>
      <c r="AC199" s="238">
        <v>0</v>
      </c>
      <c r="AD199" s="239">
        <v>0</v>
      </c>
      <c r="AE199" s="240"/>
    </row>
    <row r="200" spans="1:31" ht="60" customHeight="1" x14ac:dyDescent="0.25">
      <c r="A200" s="233">
        <f t="shared" ref="A200:A263" si="13">+A199+1</f>
        <v>195</v>
      </c>
      <c r="B200" s="47"/>
      <c r="C200" s="313"/>
      <c r="D200" s="48"/>
      <c r="E200" s="49"/>
      <c r="F200" s="48"/>
      <c r="G200" s="50"/>
      <c r="H200" s="440"/>
      <c r="I200" s="51"/>
      <c r="J200" s="440"/>
      <c r="K200" s="52"/>
      <c r="L200" s="53"/>
      <c r="M200" s="54"/>
      <c r="N200" s="54"/>
      <c r="O200" s="246">
        <f t="shared" si="12"/>
        <v>0</v>
      </c>
      <c r="P200" s="55"/>
      <c r="Q200" s="49"/>
      <c r="R200" s="56"/>
      <c r="S200" s="440"/>
      <c r="T200" s="54"/>
      <c r="U200" s="55"/>
      <c r="V200" s="440"/>
      <c r="W200" s="55"/>
      <c r="X200" s="54"/>
      <c r="Y200" s="54"/>
      <c r="Z200" s="237">
        <f t="shared" si="11"/>
        <v>0</v>
      </c>
      <c r="AA200" s="53"/>
      <c r="AB200" s="57"/>
      <c r="AC200" s="238">
        <v>0</v>
      </c>
      <c r="AD200" s="239">
        <v>0</v>
      </c>
      <c r="AE200" s="240"/>
    </row>
    <row r="201" spans="1:31" ht="60" customHeight="1" x14ac:dyDescent="0.25">
      <c r="A201" s="233">
        <f t="shared" si="13"/>
        <v>196</v>
      </c>
      <c r="B201" s="47"/>
      <c r="C201" s="313"/>
      <c r="D201" s="48"/>
      <c r="E201" s="49"/>
      <c r="F201" s="48"/>
      <c r="G201" s="50"/>
      <c r="H201" s="440"/>
      <c r="I201" s="51"/>
      <c r="J201" s="440"/>
      <c r="K201" s="52"/>
      <c r="L201" s="53"/>
      <c r="M201" s="54"/>
      <c r="N201" s="54"/>
      <c r="O201" s="246">
        <f t="shared" si="12"/>
        <v>0</v>
      </c>
      <c r="P201" s="55"/>
      <c r="Q201" s="49"/>
      <c r="R201" s="56"/>
      <c r="S201" s="440"/>
      <c r="T201" s="54"/>
      <c r="U201" s="55"/>
      <c r="V201" s="440"/>
      <c r="W201" s="55"/>
      <c r="X201" s="54"/>
      <c r="Y201" s="54"/>
      <c r="Z201" s="237">
        <f t="shared" si="11"/>
        <v>0</v>
      </c>
      <c r="AA201" s="53"/>
      <c r="AB201" s="57"/>
      <c r="AC201" s="238">
        <v>0</v>
      </c>
      <c r="AD201" s="239">
        <v>0</v>
      </c>
      <c r="AE201" s="240"/>
    </row>
    <row r="202" spans="1:31" ht="60" customHeight="1" x14ac:dyDescent="0.25">
      <c r="A202" s="233">
        <f t="shared" si="13"/>
        <v>197</v>
      </c>
      <c r="B202" s="47"/>
      <c r="C202" s="313"/>
      <c r="D202" s="48"/>
      <c r="E202" s="49"/>
      <c r="F202" s="48"/>
      <c r="G202" s="50"/>
      <c r="H202" s="440"/>
      <c r="I202" s="51"/>
      <c r="J202" s="440"/>
      <c r="K202" s="52"/>
      <c r="L202" s="53"/>
      <c r="M202" s="54"/>
      <c r="N202" s="54"/>
      <c r="O202" s="246">
        <f t="shared" si="12"/>
        <v>0</v>
      </c>
      <c r="P202" s="55"/>
      <c r="Q202" s="49"/>
      <c r="R202" s="56"/>
      <c r="S202" s="440"/>
      <c r="T202" s="54"/>
      <c r="U202" s="55"/>
      <c r="V202" s="440"/>
      <c r="W202" s="55"/>
      <c r="X202" s="54"/>
      <c r="Y202" s="54"/>
      <c r="Z202" s="237">
        <f t="shared" si="11"/>
        <v>0</v>
      </c>
      <c r="AA202" s="53"/>
      <c r="AB202" s="57"/>
      <c r="AC202" s="238">
        <v>0</v>
      </c>
      <c r="AD202" s="239">
        <v>0</v>
      </c>
      <c r="AE202" s="240"/>
    </row>
    <row r="203" spans="1:31" ht="60" customHeight="1" x14ac:dyDescent="0.25">
      <c r="A203" s="233">
        <f t="shared" si="13"/>
        <v>198</v>
      </c>
      <c r="B203" s="47"/>
      <c r="C203" s="313"/>
      <c r="D203" s="48"/>
      <c r="E203" s="49"/>
      <c r="F203" s="48"/>
      <c r="G203" s="50"/>
      <c r="H203" s="440"/>
      <c r="I203" s="51"/>
      <c r="J203" s="440"/>
      <c r="K203" s="52"/>
      <c r="L203" s="53"/>
      <c r="M203" s="54"/>
      <c r="N203" s="54"/>
      <c r="O203" s="246">
        <f t="shared" si="12"/>
        <v>0</v>
      </c>
      <c r="P203" s="55"/>
      <c r="Q203" s="49"/>
      <c r="R203" s="56"/>
      <c r="S203" s="440"/>
      <c r="T203" s="54"/>
      <c r="U203" s="55"/>
      <c r="V203" s="440"/>
      <c r="W203" s="55"/>
      <c r="X203" s="54"/>
      <c r="Y203" s="54"/>
      <c r="Z203" s="237">
        <f t="shared" si="11"/>
        <v>0</v>
      </c>
      <c r="AA203" s="53"/>
      <c r="AB203" s="57"/>
      <c r="AC203" s="238">
        <v>0</v>
      </c>
      <c r="AD203" s="239">
        <v>0</v>
      </c>
      <c r="AE203" s="240"/>
    </row>
    <row r="204" spans="1:31" ht="60" customHeight="1" x14ac:dyDescent="0.25">
      <c r="A204" s="233">
        <f t="shared" si="13"/>
        <v>199</v>
      </c>
      <c r="B204" s="47"/>
      <c r="C204" s="313"/>
      <c r="D204" s="48"/>
      <c r="E204" s="49"/>
      <c r="F204" s="48"/>
      <c r="G204" s="50"/>
      <c r="H204" s="440"/>
      <c r="I204" s="51"/>
      <c r="J204" s="440"/>
      <c r="K204" s="52"/>
      <c r="L204" s="53"/>
      <c r="M204" s="54"/>
      <c r="N204" s="54"/>
      <c r="O204" s="246">
        <f t="shared" si="12"/>
        <v>0</v>
      </c>
      <c r="P204" s="55"/>
      <c r="Q204" s="49"/>
      <c r="R204" s="56"/>
      <c r="S204" s="440"/>
      <c r="T204" s="54"/>
      <c r="U204" s="55"/>
      <c r="V204" s="440"/>
      <c r="W204" s="55"/>
      <c r="X204" s="54"/>
      <c r="Y204" s="54"/>
      <c r="Z204" s="237">
        <f t="shared" si="11"/>
        <v>0</v>
      </c>
      <c r="AA204" s="53"/>
      <c r="AB204" s="57"/>
      <c r="AC204" s="238">
        <v>0</v>
      </c>
      <c r="AD204" s="239">
        <v>0</v>
      </c>
      <c r="AE204" s="240"/>
    </row>
    <row r="205" spans="1:31" ht="60" customHeight="1" x14ac:dyDescent="0.25">
      <c r="A205" s="233">
        <f t="shared" si="13"/>
        <v>200</v>
      </c>
      <c r="B205" s="47"/>
      <c r="C205" s="313"/>
      <c r="D205" s="48"/>
      <c r="E205" s="49"/>
      <c r="F205" s="48"/>
      <c r="G205" s="50"/>
      <c r="H205" s="440"/>
      <c r="I205" s="51"/>
      <c r="J205" s="440"/>
      <c r="K205" s="52"/>
      <c r="L205" s="53"/>
      <c r="M205" s="54"/>
      <c r="N205" s="54"/>
      <c r="O205" s="246">
        <f t="shared" si="12"/>
        <v>0</v>
      </c>
      <c r="P205" s="55"/>
      <c r="Q205" s="49"/>
      <c r="R205" s="56"/>
      <c r="S205" s="440"/>
      <c r="T205" s="54"/>
      <c r="U205" s="55"/>
      <c r="V205" s="440"/>
      <c r="W205" s="55"/>
      <c r="X205" s="54"/>
      <c r="Y205" s="54"/>
      <c r="Z205" s="237">
        <f t="shared" si="11"/>
        <v>0</v>
      </c>
      <c r="AA205" s="53"/>
      <c r="AB205" s="57"/>
      <c r="AC205" s="238">
        <v>0</v>
      </c>
      <c r="AD205" s="239">
        <v>0</v>
      </c>
      <c r="AE205" s="240"/>
    </row>
    <row r="206" spans="1:31" ht="60" customHeight="1" x14ac:dyDescent="0.25">
      <c r="A206" s="233">
        <f t="shared" si="13"/>
        <v>201</v>
      </c>
      <c r="B206" s="47"/>
      <c r="C206" s="313"/>
      <c r="D206" s="48"/>
      <c r="E206" s="49"/>
      <c r="F206" s="48"/>
      <c r="G206" s="50"/>
      <c r="H206" s="440"/>
      <c r="I206" s="51"/>
      <c r="J206" s="440"/>
      <c r="K206" s="52"/>
      <c r="L206" s="53"/>
      <c r="M206" s="54"/>
      <c r="N206" s="54"/>
      <c r="O206" s="246">
        <f t="shared" si="12"/>
        <v>0</v>
      </c>
      <c r="P206" s="55"/>
      <c r="Q206" s="49"/>
      <c r="R206" s="56"/>
      <c r="S206" s="440"/>
      <c r="T206" s="54"/>
      <c r="U206" s="55"/>
      <c r="V206" s="440"/>
      <c r="W206" s="55"/>
      <c r="X206" s="54"/>
      <c r="Y206" s="54"/>
      <c r="Z206" s="237">
        <f t="shared" si="11"/>
        <v>0</v>
      </c>
      <c r="AA206" s="53"/>
      <c r="AB206" s="57"/>
      <c r="AC206" s="238">
        <v>0</v>
      </c>
      <c r="AD206" s="239">
        <v>0</v>
      </c>
      <c r="AE206" s="240"/>
    </row>
    <row r="207" spans="1:31" ht="60" customHeight="1" x14ac:dyDescent="0.25">
      <c r="A207" s="233">
        <f t="shared" si="13"/>
        <v>202</v>
      </c>
      <c r="B207" s="47"/>
      <c r="C207" s="313"/>
      <c r="D207" s="48"/>
      <c r="E207" s="49"/>
      <c r="F207" s="48"/>
      <c r="G207" s="50"/>
      <c r="H207" s="440"/>
      <c r="I207" s="51"/>
      <c r="J207" s="440"/>
      <c r="K207" s="52"/>
      <c r="L207" s="53"/>
      <c r="M207" s="54"/>
      <c r="N207" s="54"/>
      <c r="O207" s="246">
        <f t="shared" si="12"/>
        <v>0</v>
      </c>
      <c r="P207" s="55"/>
      <c r="Q207" s="49"/>
      <c r="R207" s="56"/>
      <c r="S207" s="440"/>
      <c r="T207" s="54"/>
      <c r="U207" s="55"/>
      <c r="V207" s="440"/>
      <c r="W207" s="55"/>
      <c r="X207" s="54"/>
      <c r="Y207" s="54"/>
      <c r="Z207" s="237">
        <f t="shared" si="11"/>
        <v>0</v>
      </c>
      <c r="AA207" s="53"/>
      <c r="AB207" s="57"/>
      <c r="AC207" s="238">
        <v>0</v>
      </c>
      <c r="AD207" s="239">
        <v>0</v>
      </c>
      <c r="AE207" s="240"/>
    </row>
    <row r="208" spans="1:31" ht="60" customHeight="1" x14ac:dyDescent="0.25">
      <c r="A208" s="233">
        <f t="shared" si="13"/>
        <v>203</v>
      </c>
      <c r="B208" s="47"/>
      <c r="C208" s="313"/>
      <c r="D208" s="48"/>
      <c r="E208" s="49"/>
      <c r="F208" s="48"/>
      <c r="G208" s="50"/>
      <c r="H208" s="440"/>
      <c r="I208" s="51"/>
      <c r="J208" s="440"/>
      <c r="K208" s="52"/>
      <c r="L208" s="53"/>
      <c r="M208" s="54"/>
      <c r="N208" s="54"/>
      <c r="O208" s="246">
        <f t="shared" si="12"/>
        <v>0</v>
      </c>
      <c r="P208" s="55"/>
      <c r="Q208" s="49"/>
      <c r="R208" s="56"/>
      <c r="S208" s="440"/>
      <c r="T208" s="54"/>
      <c r="U208" s="55"/>
      <c r="V208" s="440"/>
      <c r="W208" s="55"/>
      <c r="X208" s="54"/>
      <c r="Y208" s="54"/>
      <c r="Z208" s="237">
        <f t="shared" si="11"/>
        <v>0</v>
      </c>
      <c r="AA208" s="53"/>
      <c r="AB208" s="57"/>
      <c r="AC208" s="238">
        <v>0</v>
      </c>
      <c r="AD208" s="239">
        <v>0</v>
      </c>
      <c r="AE208" s="240"/>
    </row>
    <row r="209" spans="1:31" ht="60" customHeight="1" x14ac:dyDescent="0.25">
      <c r="A209" s="233">
        <f t="shared" si="13"/>
        <v>204</v>
      </c>
      <c r="B209" s="47"/>
      <c r="C209" s="313"/>
      <c r="D209" s="48"/>
      <c r="E209" s="49"/>
      <c r="F209" s="48"/>
      <c r="G209" s="50"/>
      <c r="H209" s="440"/>
      <c r="I209" s="51"/>
      <c r="J209" s="440"/>
      <c r="K209" s="52"/>
      <c r="L209" s="53"/>
      <c r="M209" s="54"/>
      <c r="N209" s="54"/>
      <c r="O209" s="246">
        <f t="shared" si="12"/>
        <v>0</v>
      </c>
      <c r="P209" s="55"/>
      <c r="Q209" s="49"/>
      <c r="R209" s="56"/>
      <c r="S209" s="440"/>
      <c r="T209" s="54"/>
      <c r="U209" s="55"/>
      <c r="V209" s="440"/>
      <c r="W209" s="55"/>
      <c r="X209" s="54"/>
      <c r="Y209" s="54"/>
      <c r="Z209" s="237">
        <f t="shared" si="11"/>
        <v>0</v>
      </c>
      <c r="AA209" s="53"/>
      <c r="AB209" s="57"/>
      <c r="AC209" s="238">
        <v>0</v>
      </c>
      <c r="AD209" s="239">
        <v>0</v>
      </c>
      <c r="AE209" s="240"/>
    </row>
    <row r="210" spans="1:31" ht="60" customHeight="1" x14ac:dyDescent="0.25">
      <c r="A210" s="233">
        <f t="shared" si="13"/>
        <v>205</v>
      </c>
      <c r="B210" s="47"/>
      <c r="C210" s="313"/>
      <c r="D210" s="48"/>
      <c r="E210" s="49"/>
      <c r="F210" s="48"/>
      <c r="G210" s="50"/>
      <c r="H210" s="440"/>
      <c r="I210" s="51"/>
      <c r="J210" s="440"/>
      <c r="K210" s="52"/>
      <c r="L210" s="53"/>
      <c r="M210" s="54"/>
      <c r="N210" s="54"/>
      <c r="O210" s="246">
        <f t="shared" si="12"/>
        <v>0</v>
      </c>
      <c r="P210" s="55"/>
      <c r="Q210" s="49"/>
      <c r="R210" s="56"/>
      <c r="S210" s="440"/>
      <c r="T210" s="54"/>
      <c r="U210" s="55"/>
      <c r="V210" s="440"/>
      <c r="W210" s="55"/>
      <c r="X210" s="54"/>
      <c r="Y210" s="54"/>
      <c r="Z210" s="237">
        <f t="shared" si="11"/>
        <v>0</v>
      </c>
      <c r="AA210" s="53"/>
      <c r="AB210" s="57"/>
      <c r="AC210" s="238">
        <v>0</v>
      </c>
      <c r="AD210" s="239">
        <v>0</v>
      </c>
      <c r="AE210" s="240"/>
    </row>
    <row r="211" spans="1:31" ht="60" customHeight="1" x14ac:dyDescent="0.25">
      <c r="A211" s="233">
        <f t="shared" si="13"/>
        <v>206</v>
      </c>
      <c r="B211" s="47"/>
      <c r="C211" s="313"/>
      <c r="D211" s="48"/>
      <c r="E211" s="49"/>
      <c r="F211" s="48"/>
      <c r="G211" s="50"/>
      <c r="H211" s="440"/>
      <c r="I211" s="51"/>
      <c r="J211" s="440"/>
      <c r="K211" s="52"/>
      <c r="L211" s="53"/>
      <c r="M211" s="54"/>
      <c r="N211" s="54"/>
      <c r="O211" s="246">
        <f t="shared" si="12"/>
        <v>0</v>
      </c>
      <c r="P211" s="55"/>
      <c r="Q211" s="49"/>
      <c r="R211" s="56"/>
      <c r="S211" s="440"/>
      <c r="T211" s="54"/>
      <c r="U211" s="55"/>
      <c r="V211" s="440"/>
      <c r="W211" s="55"/>
      <c r="X211" s="54"/>
      <c r="Y211" s="54"/>
      <c r="Z211" s="237">
        <f t="shared" si="11"/>
        <v>0</v>
      </c>
      <c r="AA211" s="53"/>
      <c r="AB211" s="57"/>
      <c r="AC211" s="238">
        <v>0</v>
      </c>
      <c r="AD211" s="239">
        <v>0</v>
      </c>
      <c r="AE211" s="240"/>
    </row>
    <row r="212" spans="1:31" ht="60" customHeight="1" x14ac:dyDescent="0.25">
      <c r="A212" s="233">
        <f t="shared" si="13"/>
        <v>207</v>
      </c>
      <c r="B212" s="47"/>
      <c r="C212" s="313"/>
      <c r="D212" s="48"/>
      <c r="E212" s="49"/>
      <c r="F212" s="48"/>
      <c r="G212" s="50"/>
      <c r="H212" s="440"/>
      <c r="I212" s="51"/>
      <c r="J212" s="440"/>
      <c r="K212" s="52"/>
      <c r="L212" s="53"/>
      <c r="M212" s="54"/>
      <c r="N212" s="54"/>
      <c r="O212" s="246">
        <f t="shared" si="12"/>
        <v>0</v>
      </c>
      <c r="P212" s="55"/>
      <c r="Q212" s="49"/>
      <c r="R212" s="56"/>
      <c r="S212" s="440"/>
      <c r="T212" s="54"/>
      <c r="U212" s="55"/>
      <c r="V212" s="440"/>
      <c r="W212" s="55"/>
      <c r="X212" s="54"/>
      <c r="Y212" s="54"/>
      <c r="Z212" s="237">
        <f t="shared" si="11"/>
        <v>0</v>
      </c>
      <c r="AA212" s="53"/>
      <c r="AB212" s="57"/>
      <c r="AC212" s="238">
        <v>0</v>
      </c>
      <c r="AD212" s="239">
        <v>0</v>
      </c>
      <c r="AE212" s="240"/>
    </row>
    <row r="213" spans="1:31" ht="60" customHeight="1" x14ac:dyDescent="0.25">
      <c r="A213" s="233">
        <f t="shared" si="13"/>
        <v>208</v>
      </c>
      <c r="B213" s="47"/>
      <c r="C213" s="313"/>
      <c r="D213" s="48"/>
      <c r="E213" s="49"/>
      <c r="F213" s="48"/>
      <c r="G213" s="50"/>
      <c r="H213" s="440"/>
      <c r="I213" s="51"/>
      <c r="J213" s="440"/>
      <c r="K213" s="52"/>
      <c r="L213" s="53"/>
      <c r="M213" s="54"/>
      <c r="N213" s="54"/>
      <c r="O213" s="246">
        <f t="shared" si="12"/>
        <v>0</v>
      </c>
      <c r="P213" s="55"/>
      <c r="Q213" s="49"/>
      <c r="R213" s="56"/>
      <c r="S213" s="440"/>
      <c r="T213" s="54"/>
      <c r="U213" s="55"/>
      <c r="V213" s="440"/>
      <c r="W213" s="55"/>
      <c r="X213" s="54"/>
      <c r="Y213" s="54"/>
      <c r="Z213" s="237">
        <f t="shared" si="11"/>
        <v>0</v>
      </c>
      <c r="AA213" s="53"/>
      <c r="AB213" s="57"/>
      <c r="AC213" s="238">
        <v>0</v>
      </c>
      <c r="AD213" s="239">
        <v>0</v>
      </c>
      <c r="AE213" s="240"/>
    </row>
    <row r="214" spans="1:31" ht="60" customHeight="1" x14ac:dyDescent="0.25">
      <c r="A214" s="233">
        <f t="shared" si="13"/>
        <v>209</v>
      </c>
      <c r="B214" s="47"/>
      <c r="C214" s="313"/>
      <c r="D214" s="48"/>
      <c r="E214" s="49"/>
      <c r="F214" s="48"/>
      <c r="G214" s="50"/>
      <c r="H214" s="440"/>
      <c r="I214" s="51"/>
      <c r="J214" s="440"/>
      <c r="K214" s="52"/>
      <c r="L214" s="53"/>
      <c r="M214" s="54"/>
      <c r="N214" s="54"/>
      <c r="O214" s="246">
        <f t="shared" si="12"/>
        <v>0</v>
      </c>
      <c r="P214" s="55"/>
      <c r="Q214" s="49"/>
      <c r="R214" s="56"/>
      <c r="S214" s="440"/>
      <c r="T214" s="54"/>
      <c r="U214" s="55"/>
      <c r="V214" s="440"/>
      <c r="W214" s="55"/>
      <c r="X214" s="54"/>
      <c r="Y214" s="54"/>
      <c r="Z214" s="237">
        <f t="shared" si="11"/>
        <v>0</v>
      </c>
      <c r="AA214" s="53"/>
      <c r="AB214" s="57"/>
      <c r="AC214" s="238">
        <v>0</v>
      </c>
      <c r="AD214" s="239">
        <v>0</v>
      </c>
      <c r="AE214" s="240"/>
    </row>
    <row r="215" spans="1:31" ht="60" customHeight="1" x14ac:dyDescent="0.25">
      <c r="A215" s="233">
        <f t="shared" si="13"/>
        <v>210</v>
      </c>
      <c r="B215" s="47"/>
      <c r="C215" s="313"/>
      <c r="D215" s="48"/>
      <c r="E215" s="49"/>
      <c r="F215" s="48"/>
      <c r="G215" s="50"/>
      <c r="H215" s="440"/>
      <c r="I215" s="51"/>
      <c r="J215" s="440"/>
      <c r="K215" s="52"/>
      <c r="L215" s="53"/>
      <c r="M215" s="54"/>
      <c r="N215" s="54"/>
      <c r="O215" s="246">
        <f t="shared" si="12"/>
        <v>0</v>
      </c>
      <c r="P215" s="55"/>
      <c r="Q215" s="49"/>
      <c r="R215" s="56"/>
      <c r="S215" s="440"/>
      <c r="T215" s="54"/>
      <c r="U215" s="55"/>
      <c r="V215" s="440"/>
      <c r="W215" s="55"/>
      <c r="X215" s="54"/>
      <c r="Y215" s="54"/>
      <c r="Z215" s="237">
        <f t="shared" si="11"/>
        <v>0</v>
      </c>
      <c r="AA215" s="53"/>
      <c r="AB215" s="57"/>
      <c r="AC215" s="238">
        <v>0</v>
      </c>
      <c r="AD215" s="239">
        <v>0</v>
      </c>
      <c r="AE215" s="240"/>
    </row>
    <row r="216" spans="1:31" ht="60" customHeight="1" x14ac:dyDescent="0.25">
      <c r="A216" s="233">
        <f t="shared" si="13"/>
        <v>211</v>
      </c>
      <c r="B216" s="47"/>
      <c r="C216" s="313"/>
      <c r="D216" s="48"/>
      <c r="E216" s="49"/>
      <c r="F216" s="48"/>
      <c r="G216" s="50"/>
      <c r="H216" s="440"/>
      <c r="I216" s="51"/>
      <c r="J216" s="440"/>
      <c r="K216" s="52"/>
      <c r="L216" s="53"/>
      <c r="M216" s="54"/>
      <c r="N216" s="54"/>
      <c r="O216" s="246">
        <f t="shared" si="12"/>
        <v>0</v>
      </c>
      <c r="P216" s="55"/>
      <c r="Q216" s="49"/>
      <c r="R216" s="56"/>
      <c r="S216" s="440"/>
      <c r="T216" s="54"/>
      <c r="U216" s="55"/>
      <c r="V216" s="440"/>
      <c r="W216" s="55"/>
      <c r="X216" s="54"/>
      <c r="Y216" s="54"/>
      <c r="Z216" s="237">
        <f t="shared" si="11"/>
        <v>0</v>
      </c>
      <c r="AA216" s="53"/>
      <c r="AB216" s="57"/>
      <c r="AC216" s="238">
        <v>0</v>
      </c>
      <c r="AD216" s="239">
        <v>0</v>
      </c>
      <c r="AE216" s="240"/>
    </row>
    <row r="217" spans="1:31" ht="60" customHeight="1" x14ac:dyDescent="0.25">
      <c r="A217" s="233">
        <f t="shared" si="13"/>
        <v>212</v>
      </c>
      <c r="B217" s="47"/>
      <c r="C217" s="313"/>
      <c r="D217" s="48"/>
      <c r="E217" s="49"/>
      <c r="F217" s="48"/>
      <c r="G217" s="50"/>
      <c r="H217" s="440"/>
      <c r="I217" s="51"/>
      <c r="J217" s="440"/>
      <c r="K217" s="52"/>
      <c r="L217" s="53"/>
      <c r="M217" s="54"/>
      <c r="N217" s="54"/>
      <c r="O217" s="246">
        <f t="shared" si="12"/>
        <v>0</v>
      </c>
      <c r="P217" s="55"/>
      <c r="Q217" s="49"/>
      <c r="R217" s="56"/>
      <c r="S217" s="440"/>
      <c r="T217" s="54"/>
      <c r="U217" s="55"/>
      <c r="V217" s="440"/>
      <c r="W217" s="55"/>
      <c r="X217" s="54"/>
      <c r="Y217" s="54"/>
      <c r="Z217" s="237">
        <f t="shared" si="11"/>
        <v>0</v>
      </c>
      <c r="AA217" s="53"/>
      <c r="AB217" s="57"/>
      <c r="AC217" s="238">
        <v>0</v>
      </c>
      <c r="AD217" s="239">
        <v>0</v>
      </c>
      <c r="AE217" s="240"/>
    </row>
    <row r="218" spans="1:31" ht="60" customHeight="1" x14ac:dyDescent="0.25">
      <c r="A218" s="233">
        <f t="shared" si="13"/>
        <v>213</v>
      </c>
      <c r="B218" s="47"/>
      <c r="C218" s="313"/>
      <c r="D218" s="48"/>
      <c r="E218" s="49"/>
      <c r="F218" s="48"/>
      <c r="G218" s="50"/>
      <c r="H218" s="440"/>
      <c r="I218" s="51"/>
      <c r="J218" s="440"/>
      <c r="K218" s="52"/>
      <c r="L218" s="53"/>
      <c r="M218" s="54"/>
      <c r="N218" s="54"/>
      <c r="O218" s="246">
        <f t="shared" si="12"/>
        <v>0</v>
      </c>
      <c r="P218" s="55"/>
      <c r="Q218" s="49"/>
      <c r="R218" s="56"/>
      <c r="S218" s="440"/>
      <c r="T218" s="54"/>
      <c r="U218" s="55"/>
      <c r="V218" s="440"/>
      <c r="W218" s="55"/>
      <c r="X218" s="54"/>
      <c r="Y218" s="54"/>
      <c r="Z218" s="237">
        <f t="shared" si="11"/>
        <v>0</v>
      </c>
      <c r="AA218" s="53"/>
      <c r="AB218" s="57"/>
      <c r="AC218" s="238">
        <v>0</v>
      </c>
      <c r="AD218" s="239">
        <v>0</v>
      </c>
      <c r="AE218" s="240"/>
    </row>
    <row r="219" spans="1:31" ht="60" customHeight="1" x14ac:dyDescent="0.25">
      <c r="A219" s="233">
        <f t="shared" si="13"/>
        <v>214</v>
      </c>
      <c r="B219" s="47"/>
      <c r="C219" s="313"/>
      <c r="D219" s="48"/>
      <c r="E219" s="49"/>
      <c r="F219" s="48"/>
      <c r="G219" s="50"/>
      <c r="H219" s="440"/>
      <c r="I219" s="51"/>
      <c r="J219" s="440"/>
      <c r="K219" s="52"/>
      <c r="L219" s="53"/>
      <c r="M219" s="54"/>
      <c r="N219" s="54"/>
      <c r="O219" s="246">
        <f t="shared" si="12"/>
        <v>0</v>
      </c>
      <c r="P219" s="55"/>
      <c r="Q219" s="49"/>
      <c r="R219" s="56"/>
      <c r="S219" s="440"/>
      <c r="T219" s="54"/>
      <c r="U219" s="55"/>
      <c r="V219" s="440"/>
      <c r="W219" s="55"/>
      <c r="X219" s="54"/>
      <c r="Y219" s="54"/>
      <c r="Z219" s="237">
        <f t="shared" si="11"/>
        <v>0</v>
      </c>
      <c r="AA219" s="53"/>
      <c r="AB219" s="57"/>
      <c r="AC219" s="238">
        <v>0</v>
      </c>
      <c r="AD219" s="239">
        <v>0</v>
      </c>
      <c r="AE219" s="240"/>
    </row>
    <row r="220" spans="1:31" ht="60" customHeight="1" x14ac:dyDescent="0.25">
      <c r="A220" s="233">
        <f t="shared" si="13"/>
        <v>215</v>
      </c>
      <c r="B220" s="47"/>
      <c r="C220" s="313"/>
      <c r="D220" s="48"/>
      <c r="E220" s="49"/>
      <c r="F220" s="48"/>
      <c r="G220" s="50"/>
      <c r="H220" s="440"/>
      <c r="I220" s="51"/>
      <c r="J220" s="440"/>
      <c r="K220" s="52"/>
      <c r="L220" s="53"/>
      <c r="M220" s="54"/>
      <c r="N220" s="54"/>
      <c r="O220" s="246">
        <f t="shared" si="12"/>
        <v>0</v>
      </c>
      <c r="P220" s="55"/>
      <c r="Q220" s="49"/>
      <c r="R220" s="56"/>
      <c r="S220" s="440"/>
      <c r="T220" s="54"/>
      <c r="U220" s="55"/>
      <c r="V220" s="440"/>
      <c r="W220" s="55"/>
      <c r="X220" s="54"/>
      <c r="Y220" s="54"/>
      <c r="Z220" s="237">
        <f t="shared" si="11"/>
        <v>0</v>
      </c>
      <c r="AA220" s="53"/>
      <c r="AB220" s="57"/>
      <c r="AC220" s="238">
        <v>0</v>
      </c>
      <c r="AD220" s="239">
        <v>0</v>
      </c>
      <c r="AE220" s="240"/>
    </row>
    <row r="221" spans="1:31" ht="60" customHeight="1" x14ac:dyDescent="0.25">
      <c r="A221" s="233">
        <f t="shared" si="13"/>
        <v>216</v>
      </c>
      <c r="B221" s="47"/>
      <c r="C221" s="313"/>
      <c r="D221" s="48"/>
      <c r="E221" s="49"/>
      <c r="F221" s="48"/>
      <c r="G221" s="50"/>
      <c r="H221" s="440"/>
      <c r="I221" s="51"/>
      <c r="J221" s="440"/>
      <c r="K221" s="52"/>
      <c r="L221" s="53"/>
      <c r="M221" s="54"/>
      <c r="N221" s="54"/>
      <c r="O221" s="246">
        <f t="shared" si="12"/>
        <v>0</v>
      </c>
      <c r="P221" s="55"/>
      <c r="Q221" s="49"/>
      <c r="R221" s="56"/>
      <c r="S221" s="440"/>
      <c r="T221" s="54"/>
      <c r="U221" s="55"/>
      <c r="V221" s="440"/>
      <c r="W221" s="55"/>
      <c r="X221" s="54"/>
      <c r="Y221" s="54"/>
      <c r="Z221" s="237">
        <f t="shared" si="11"/>
        <v>0</v>
      </c>
      <c r="AA221" s="53"/>
      <c r="AB221" s="57"/>
      <c r="AC221" s="238">
        <v>0</v>
      </c>
      <c r="AD221" s="239">
        <v>0</v>
      </c>
      <c r="AE221" s="240"/>
    </row>
    <row r="222" spans="1:31" ht="60" customHeight="1" x14ac:dyDescent="0.25">
      <c r="A222" s="233">
        <f t="shared" si="13"/>
        <v>217</v>
      </c>
      <c r="B222" s="47"/>
      <c r="C222" s="313"/>
      <c r="D222" s="48"/>
      <c r="E222" s="49"/>
      <c r="F222" s="48"/>
      <c r="G222" s="50"/>
      <c r="H222" s="440"/>
      <c r="I222" s="51"/>
      <c r="J222" s="440"/>
      <c r="K222" s="52"/>
      <c r="L222" s="53"/>
      <c r="M222" s="54"/>
      <c r="N222" s="54"/>
      <c r="O222" s="246">
        <f t="shared" si="12"/>
        <v>0</v>
      </c>
      <c r="P222" s="55"/>
      <c r="Q222" s="49"/>
      <c r="R222" s="56"/>
      <c r="S222" s="440"/>
      <c r="T222" s="54"/>
      <c r="U222" s="55"/>
      <c r="V222" s="440"/>
      <c r="W222" s="55"/>
      <c r="X222" s="54"/>
      <c r="Y222" s="54"/>
      <c r="Z222" s="237">
        <f t="shared" si="11"/>
        <v>0</v>
      </c>
      <c r="AA222" s="53"/>
      <c r="AB222" s="57"/>
      <c r="AC222" s="238">
        <v>0</v>
      </c>
      <c r="AD222" s="239">
        <v>0</v>
      </c>
      <c r="AE222" s="240"/>
    </row>
    <row r="223" spans="1:31" ht="60" customHeight="1" x14ac:dyDescent="0.25">
      <c r="A223" s="233">
        <f t="shared" si="13"/>
        <v>218</v>
      </c>
      <c r="B223" s="47"/>
      <c r="C223" s="313"/>
      <c r="D223" s="48"/>
      <c r="E223" s="49"/>
      <c r="F223" s="48"/>
      <c r="G223" s="50"/>
      <c r="H223" s="440"/>
      <c r="I223" s="51"/>
      <c r="J223" s="440"/>
      <c r="K223" s="52"/>
      <c r="L223" s="53"/>
      <c r="M223" s="54"/>
      <c r="N223" s="54"/>
      <c r="O223" s="246">
        <f t="shared" si="12"/>
        <v>0</v>
      </c>
      <c r="P223" s="55"/>
      <c r="Q223" s="49"/>
      <c r="R223" s="56"/>
      <c r="S223" s="440"/>
      <c r="T223" s="54"/>
      <c r="U223" s="55"/>
      <c r="V223" s="440"/>
      <c r="W223" s="55"/>
      <c r="X223" s="54"/>
      <c r="Y223" s="54"/>
      <c r="Z223" s="237">
        <f t="shared" si="11"/>
        <v>0</v>
      </c>
      <c r="AA223" s="53"/>
      <c r="AB223" s="57"/>
      <c r="AC223" s="238">
        <v>0</v>
      </c>
      <c r="AD223" s="239">
        <v>0</v>
      </c>
      <c r="AE223" s="240"/>
    </row>
    <row r="224" spans="1:31" ht="60" customHeight="1" x14ac:dyDescent="0.25">
      <c r="A224" s="233">
        <f t="shared" si="13"/>
        <v>219</v>
      </c>
      <c r="B224" s="47"/>
      <c r="C224" s="313"/>
      <c r="D224" s="48"/>
      <c r="E224" s="49"/>
      <c r="F224" s="48"/>
      <c r="G224" s="50"/>
      <c r="H224" s="440"/>
      <c r="I224" s="51"/>
      <c r="J224" s="440"/>
      <c r="K224" s="52"/>
      <c r="L224" s="53"/>
      <c r="M224" s="54"/>
      <c r="N224" s="54"/>
      <c r="O224" s="246">
        <f t="shared" si="12"/>
        <v>0</v>
      </c>
      <c r="P224" s="55"/>
      <c r="Q224" s="49"/>
      <c r="R224" s="56"/>
      <c r="S224" s="440"/>
      <c r="T224" s="54"/>
      <c r="U224" s="55"/>
      <c r="V224" s="440"/>
      <c r="W224" s="55"/>
      <c r="X224" s="54"/>
      <c r="Y224" s="54"/>
      <c r="Z224" s="237">
        <f t="shared" si="11"/>
        <v>0</v>
      </c>
      <c r="AA224" s="53"/>
      <c r="AB224" s="57"/>
      <c r="AC224" s="238">
        <v>0</v>
      </c>
      <c r="AD224" s="239">
        <v>0</v>
      </c>
      <c r="AE224" s="240"/>
    </row>
    <row r="225" spans="1:31" ht="60" customHeight="1" x14ac:dyDescent="0.25">
      <c r="A225" s="233">
        <f t="shared" si="13"/>
        <v>220</v>
      </c>
      <c r="B225" s="47"/>
      <c r="C225" s="313"/>
      <c r="D225" s="48"/>
      <c r="E225" s="49"/>
      <c r="F225" s="48"/>
      <c r="G225" s="50"/>
      <c r="H225" s="440"/>
      <c r="I225" s="51"/>
      <c r="J225" s="440"/>
      <c r="K225" s="52"/>
      <c r="L225" s="53"/>
      <c r="M225" s="54"/>
      <c r="N225" s="54"/>
      <c r="O225" s="246">
        <f t="shared" si="12"/>
        <v>0</v>
      </c>
      <c r="P225" s="55"/>
      <c r="Q225" s="49"/>
      <c r="R225" s="56"/>
      <c r="S225" s="440"/>
      <c r="T225" s="54"/>
      <c r="U225" s="55"/>
      <c r="V225" s="440"/>
      <c r="W225" s="55"/>
      <c r="X225" s="54"/>
      <c r="Y225" s="54"/>
      <c r="Z225" s="237">
        <f t="shared" si="11"/>
        <v>0</v>
      </c>
      <c r="AA225" s="53"/>
      <c r="AB225" s="57"/>
      <c r="AC225" s="238">
        <v>0</v>
      </c>
      <c r="AD225" s="239">
        <v>0</v>
      </c>
      <c r="AE225" s="240"/>
    </row>
    <row r="226" spans="1:31" ht="60" customHeight="1" x14ac:dyDescent="0.25">
      <c r="A226" s="233">
        <f t="shared" si="13"/>
        <v>221</v>
      </c>
      <c r="B226" s="47"/>
      <c r="C226" s="313"/>
      <c r="D226" s="48"/>
      <c r="E226" s="49"/>
      <c r="F226" s="48"/>
      <c r="G226" s="50"/>
      <c r="H226" s="440"/>
      <c r="I226" s="51"/>
      <c r="J226" s="440"/>
      <c r="K226" s="52"/>
      <c r="L226" s="53"/>
      <c r="M226" s="54"/>
      <c r="N226" s="54"/>
      <c r="O226" s="246">
        <f t="shared" si="12"/>
        <v>0</v>
      </c>
      <c r="P226" s="55"/>
      <c r="Q226" s="49"/>
      <c r="R226" s="56"/>
      <c r="S226" s="440"/>
      <c r="T226" s="54"/>
      <c r="U226" s="55"/>
      <c r="V226" s="440"/>
      <c r="W226" s="55"/>
      <c r="X226" s="54"/>
      <c r="Y226" s="54"/>
      <c r="Z226" s="237">
        <f t="shared" si="11"/>
        <v>0</v>
      </c>
      <c r="AA226" s="53"/>
      <c r="AB226" s="57"/>
      <c r="AC226" s="238">
        <v>0</v>
      </c>
      <c r="AD226" s="239">
        <v>0</v>
      </c>
      <c r="AE226" s="240"/>
    </row>
    <row r="227" spans="1:31" ht="60" customHeight="1" x14ac:dyDescent="0.25">
      <c r="A227" s="233">
        <f t="shared" si="13"/>
        <v>222</v>
      </c>
      <c r="B227" s="47"/>
      <c r="C227" s="313"/>
      <c r="D227" s="48"/>
      <c r="E227" s="49"/>
      <c r="F227" s="48"/>
      <c r="G227" s="50"/>
      <c r="H227" s="440"/>
      <c r="I227" s="51"/>
      <c r="J227" s="440"/>
      <c r="K227" s="52"/>
      <c r="L227" s="53"/>
      <c r="M227" s="54"/>
      <c r="N227" s="54"/>
      <c r="O227" s="246">
        <f t="shared" si="12"/>
        <v>0</v>
      </c>
      <c r="P227" s="55"/>
      <c r="Q227" s="49"/>
      <c r="R227" s="56"/>
      <c r="S227" s="440"/>
      <c r="T227" s="54"/>
      <c r="U227" s="55"/>
      <c r="V227" s="440"/>
      <c r="W227" s="55"/>
      <c r="X227" s="54"/>
      <c r="Y227" s="54"/>
      <c r="Z227" s="237">
        <f t="shared" si="11"/>
        <v>0</v>
      </c>
      <c r="AA227" s="53"/>
      <c r="AB227" s="57"/>
      <c r="AC227" s="238">
        <v>0</v>
      </c>
      <c r="AD227" s="239">
        <v>0</v>
      </c>
      <c r="AE227" s="240"/>
    </row>
    <row r="228" spans="1:31" ht="60" customHeight="1" x14ac:dyDescent="0.25">
      <c r="A228" s="233">
        <f t="shared" si="13"/>
        <v>223</v>
      </c>
      <c r="B228" s="47"/>
      <c r="C228" s="313"/>
      <c r="D228" s="48"/>
      <c r="E228" s="49"/>
      <c r="F228" s="48"/>
      <c r="G228" s="50"/>
      <c r="H228" s="440"/>
      <c r="I228" s="51"/>
      <c r="J228" s="440"/>
      <c r="K228" s="52"/>
      <c r="L228" s="53"/>
      <c r="M228" s="54"/>
      <c r="N228" s="54"/>
      <c r="O228" s="246">
        <f t="shared" si="12"/>
        <v>0</v>
      </c>
      <c r="P228" s="55"/>
      <c r="Q228" s="49"/>
      <c r="R228" s="56"/>
      <c r="S228" s="440"/>
      <c r="T228" s="54"/>
      <c r="U228" s="55"/>
      <c r="V228" s="440"/>
      <c r="W228" s="55"/>
      <c r="X228" s="54"/>
      <c r="Y228" s="54"/>
      <c r="Z228" s="237">
        <f t="shared" si="11"/>
        <v>0</v>
      </c>
      <c r="AA228" s="53"/>
      <c r="AB228" s="57"/>
      <c r="AC228" s="238">
        <v>0</v>
      </c>
      <c r="AD228" s="239">
        <v>0</v>
      </c>
      <c r="AE228" s="240"/>
    </row>
    <row r="229" spans="1:31" ht="60" customHeight="1" x14ac:dyDescent="0.25">
      <c r="A229" s="233">
        <f t="shared" si="13"/>
        <v>224</v>
      </c>
      <c r="B229" s="47"/>
      <c r="C229" s="313"/>
      <c r="D229" s="48"/>
      <c r="E229" s="49"/>
      <c r="F229" s="48"/>
      <c r="G229" s="50"/>
      <c r="H229" s="440"/>
      <c r="I229" s="51"/>
      <c r="J229" s="440"/>
      <c r="K229" s="52"/>
      <c r="L229" s="53"/>
      <c r="M229" s="54"/>
      <c r="N229" s="54"/>
      <c r="O229" s="246">
        <f t="shared" si="12"/>
        <v>0</v>
      </c>
      <c r="P229" s="55"/>
      <c r="Q229" s="49"/>
      <c r="R229" s="56"/>
      <c r="S229" s="440"/>
      <c r="T229" s="54"/>
      <c r="U229" s="55"/>
      <c r="V229" s="440"/>
      <c r="W229" s="55"/>
      <c r="X229" s="54"/>
      <c r="Y229" s="54"/>
      <c r="Z229" s="237">
        <f t="shared" si="11"/>
        <v>0</v>
      </c>
      <c r="AA229" s="53"/>
      <c r="AB229" s="57"/>
      <c r="AC229" s="238">
        <v>0</v>
      </c>
      <c r="AD229" s="239">
        <v>0</v>
      </c>
      <c r="AE229" s="240"/>
    </row>
    <row r="230" spans="1:31" ht="60" customHeight="1" x14ac:dyDescent="0.25">
      <c r="A230" s="233">
        <f t="shared" si="13"/>
        <v>225</v>
      </c>
      <c r="B230" s="47"/>
      <c r="C230" s="313"/>
      <c r="D230" s="48"/>
      <c r="E230" s="49"/>
      <c r="F230" s="48"/>
      <c r="G230" s="50"/>
      <c r="H230" s="440"/>
      <c r="I230" s="51"/>
      <c r="J230" s="440"/>
      <c r="K230" s="52"/>
      <c r="L230" s="53"/>
      <c r="M230" s="54"/>
      <c r="N230" s="54"/>
      <c r="O230" s="246">
        <f t="shared" si="12"/>
        <v>0</v>
      </c>
      <c r="P230" s="55"/>
      <c r="Q230" s="49"/>
      <c r="R230" s="56"/>
      <c r="S230" s="440"/>
      <c r="T230" s="54"/>
      <c r="U230" s="55"/>
      <c r="V230" s="440"/>
      <c r="W230" s="55"/>
      <c r="X230" s="54"/>
      <c r="Y230" s="54"/>
      <c r="Z230" s="237">
        <f t="shared" si="11"/>
        <v>0</v>
      </c>
      <c r="AA230" s="53"/>
      <c r="AB230" s="57"/>
      <c r="AC230" s="238">
        <v>0</v>
      </c>
      <c r="AD230" s="239">
        <v>0</v>
      </c>
      <c r="AE230" s="240"/>
    </row>
    <row r="231" spans="1:31" ht="60" customHeight="1" x14ac:dyDescent="0.25">
      <c r="A231" s="233">
        <f t="shared" si="13"/>
        <v>226</v>
      </c>
      <c r="B231" s="47"/>
      <c r="C231" s="313"/>
      <c r="D231" s="48"/>
      <c r="E231" s="49"/>
      <c r="F231" s="48"/>
      <c r="G231" s="50"/>
      <c r="H231" s="440"/>
      <c r="I231" s="51"/>
      <c r="J231" s="440"/>
      <c r="K231" s="52"/>
      <c r="L231" s="53"/>
      <c r="M231" s="54"/>
      <c r="N231" s="54"/>
      <c r="O231" s="246">
        <f t="shared" si="12"/>
        <v>0</v>
      </c>
      <c r="P231" s="55"/>
      <c r="Q231" s="49"/>
      <c r="R231" s="56"/>
      <c r="S231" s="440"/>
      <c r="T231" s="54"/>
      <c r="U231" s="55"/>
      <c r="V231" s="440"/>
      <c r="W231" s="55"/>
      <c r="X231" s="54"/>
      <c r="Y231" s="54"/>
      <c r="Z231" s="237">
        <f t="shared" si="11"/>
        <v>0</v>
      </c>
      <c r="AA231" s="53"/>
      <c r="AB231" s="57"/>
      <c r="AC231" s="238">
        <v>0</v>
      </c>
      <c r="AD231" s="239">
        <v>0</v>
      </c>
      <c r="AE231" s="240"/>
    </row>
    <row r="232" spans="1:31" ht="60" customHeight="1" x14ac:dyDescent="0.25">
      <c r="A232" s="233">
        <f t="shared" si="13"/>
        <v>227</v>
      </c>
      <c r="B232" s="47"/>
      <c r="C232" s="313"/>
      <c r="D232" s="48"/>
      <c r="E232" s="49"/>
      <c r="F232" s="48"/>
      <c r="G232" s="50"/>
      <c r="H232" s="440"/>
      <c r="I232" s="51"/>
      <c r="J232" s="440"/>
      <c r="K232" s="52"/>
      <c r="L232" s="53"/>
      <c r="M232" s="54"/>
      <c r="N232" s="54"/>
      <c r="O232" s="246">
        <f t="shared" si="12"/>
        <v>0</v>
      </c>
      <c r="P232" s="55"/>
      <c r="Q232" s="49"/>
      <c r="R232" s="56"/>
      <c r="S232" s="440"/>
      <c r="T232" s="54"/>
      <c r="U232" s="55"/>
      <c r="V232" s="440"/>
      <c r="W232" s="55"/>
      <c r="X232" s="54"/>
      <c r="Y232" s="54"/>
      <c r="Z232" s="237">
        <f t="shared" si="11"/>
        <v>0</v>
      </c>
      <c r="AA232" s="53"/>
      <c r="AB232" s="57"/>
      <c r="AC232" s="238">
        <v>0</v>
      </c>
      <c r="AD232" s="239">
        <v>0</v>
      </c>
      <c r="AE232" s="240"/>
    </row>
    <row r="233" spans="1:31" ht="60" customHeight="1" x14ac:dyDescent="0.25">
      <c r="A233" s="233">
        <f t="shared" si="13"/>
        <v>228</v>
      </c>
      <c r="B233" s="47"/>
      <c r="C233" s="313"/>
      <c r="D233" s="48"/>
      <c r="E233" s="49"/>
      <c r="F233" s="48"/>
      <c r="G233" s="50"/>
      <c r="H233" s="440"/>
      <c r="I233" s="51"/>
      <c r="J233" s="440"/>
      <c r="K233" s="52"/>
      <c r="L233" s="53"/>
      <c r="M233" s="54"/>
      <c r="N233" s="54"/>
      <c r="O233" s="246">
        <f t="shared" si="12"/>
        <v>0</v>
      </c>
      <c r="P233" s="55"/>
      <c r="Q233" s="49"/>
      <c r="R233" s="56"/>
      <c r="S233" s="440"/>
      <c r="T233" s="54"/>
      <c r="U233" s="55"/>
      <c r="V233" s="440"/>
      <c r="W233" s="55"/>
      <c r="X233" s="54"/>
      <c r="Y233" s="54"/>
      <c r="Z233" s="237">
        <f t="shared" si="11"/>
        <v>0</v>
      </c>
      <c r="AA233" s="53"/>
      <c r="AB233" s="57"/>
      <c r="AC233" s="238">
        <v>0</v>
      </c>
      <c r="AD233" s="239">
        <v>0</v>
      </c>
      <c r="AE233" s="240"/>
    </row>
    <row r="234" spans="1:31" ht="60" customHeight="1" x14ac:dyDescent="0.25">
      <c r="A234" s="233">
        <f t="shared" si="13"/>
        <v>229</v>
      </c>
      <c r="B234" s="47"/>
      <c r="C234" s="313"/>
      <c r="D234" s="48"/>
      <c r="E234" s="49"/>
      <c r="F234" s="48"/>
      <c r="G234" s="50"/>
      <c r="H234" s="440"/>
      <c r="I234" s="51"/>
      <c r="J234" s="440"/>
      <c r="K234" s="52"/>
      <c r="L234" s="53"/>
      <c r="M234" s="54"/>
      <c r="N234" s="54"/>
      <c r="O234" s="246">
        <f t="shared" si="12"/>
        <v>0</v>
      </c>
      <c r="P234" s="55"/>
      <c r="Q234" s="49"/>
      <c r="R234" s="56"/>
      <c r="S234" s="440"/>
      <c r="T234" s="54"/>
      <c r="U234" s="55"/>
      <c r="V234" s="440"/>
      <c r="W234" s="55"/>
      <c r="X234" s="54"/>
      <c r="Y234" s="54"/>
      <c r="Z234" s="237">
        <f t="shared" si="11"/>
        <v>0</v>
      </c>
      <c r="AA234" s="53"/>
      <c r="AB234" s="57"/>
      <c r="AC234" s="238">
        <v>0</v>
      </c>
      <c r="AD234" s="239">
        <v>0</v>
      </c>
      <c r="AE234" s="240"/>
    </row>
    <row r="235" spans="1:31" ht="60" customHeight="1" x14ac:dyDescent="0.25">
      <c r="A235" s="233">
        <f t="shared" si="13"/>
        <v>230</v>
      </c>
      <c r="B235" s="47"/>
      <c r="C235" s="313"/>
      <c r="D235" s="48"/>
      <c r="E235" s="49"/>
      <c r="F235" s="48"/>
      <c r="G235" s="50"/>
      <c r="H235" s="440"/>
      <c r="I235" s="51"/>
      <c r="J235" s="440"/>
      <c r="K235" s="52"/>
      <c r="L235" s="53"/>
      <c r="M235" s="54"/>
      <c r="N235" s="54"/>
      <c r="O235" s="246">
        <f t="shared" si="12"/>
        <v>0</v>
      </c>
      <c r="P235" s="55"/>
      <c r="Q235" s="49"/>
      <c r="R235" s="56"/>
      <c r="S235" s="440"/>
      <c r="T235" s="54"/>
      <c r="U235" s="55"/>
      <c r="V235" s="440"/>
      <c r="W235" s="55"/>
      <c r="X235" s="54"/>
      <c r="Y235" s="54"/>
      <c r="Z235" s="237">
        <f t="shared" si="11"/>
        <v>0</v>
      </c>
      <c r="AA235" s="53"/>
      <c r="AB235" s="57"/>
      <c r="AC235" s="238">
        <v>0</v>
      </c>
      <c r="AD235" s="239">
        <v>0</v>
      </c>
      <c r="AE235" s="240"/>
    </row>
    <row r="236" spans="1:31" ht="60" customHeight="1" x14ac:dyDescent="0.25">
      <c r="A236" s="233">
        <f t="shared" si="13"/>
        <v>231</v>
      </c>
      <c r="B236" s="47"/>
      <c r="C236" s="47"/>
      <c r="D236" s="48"/>
      <c r="E236" s="49"/>
      <c r="F236" s="48"/>
      <c r="G236" s="50"/>
      <c r="H236" s="440"/>
      <c r="I236" s="51"/>
      <c r="J236" s="440"/>
      <c r="K236" s="52"/>
      <c r="L236" s="53"/>
      <c r="M236" s="54"/>
      <c r="N236" s="54"/>
      <c r="O236" s="246">
        <f t="shared" si="12"/>
        <v>0</v>
      </c>
      <c r="P236" s="55"/>
      <c r="Q236" s="49"/>
      <c r="R236" s="56"/>
      <c r="S236" s="440"/>
      <c r="T236" s="54"/>
      <c r="U236" s="55"/>
      <c r="V236" s="440"/>
      <c r="W236" s="55"/>
      <c r="X236" s="54"/>
      <c r="Y236" s="54"/>
      <c r="Z236" s="237">
        <f t="shared" si="11"/>
        <v>0</v>
      </c>
      <c r="AA236" s="53"/>
      <c r="AB236" s="57"/>
      <c r="AC236" s="238">
        <v>0</v>
      </c>
      <c r="AD236" s="239">
        <v>0</v>
      </c>
      <c r="AE236" s="240"/>
    </row>
    <row r="237" spans="1:31" ht="60" customHeight="1" x14ac:dyDescent="0.25">
      <c r="A237" s="233">
        <f t="shared" si="13"/>
        <v>232</v>
      </c>
      <c r="B237" s="47"/>
      <c r="C237" s="47"/>
      <c r="D237" s="48"/>
      <c r="E237" s="49"/>
      <c r="F237" s="48"/>
      <c r="G237" s="50"/>
      <c r="H237" s="440"/>
      <c r="I237" s="51"/>
      <c r="J237" s="440"/>
      <c r="K237" s="52"/>
      <c r="L237" s="53"/>
      <c r="M237" s="54"/>
      <c r="N237" s="54"/>
      <c r="O237" s="246">
        <f t="shared" si="12"/>
        <v>0</v>
      </c>
      <c r="P237" s="55"/>
      <c r="Q237" s="49"/>
      <c r="R237" s="56"/>
      <c r="S237" s="440"/>
      <c r="T237" s="54"/>
      <c r="U237" s="55"/>
      <c r="V237" s="440"/>
      <c r="W237" s="55"/>
      <c r="X237" s="54"/>
      <c r="Y237" s="54"/>
      <c r="Z237" s="237">
        <f t="shared" si="11"/>
        <v>0</v>
      </c>
      <c r="AA237" s="53"/>
      <c r="AB237" s="57"/>
      <c r="AC237" s="238">
        <v>0</v>
      </c>
      <c r="AD237" s="239">
        <v>0</v>
      </c>
      <c r="AE237" s="240"/>
    </row>
    <row r="238" spans="1:31" ht="60" customHeight="1" x14ac:dyDescent="0.25">
      <c r="A238" s="233">
        <f t="shared" si="13"/>
        <v>233</v>
      </c>
      <c r="B238" s="47"/>
      <c r="C238" s="47"/>
      <c r="D238" s="48"/>
      <c r="E238" s="49"/>
      <c r="F238" s="48"/>
      <c r="G238" s="50"/>
      <c r="H238" s="440"/>
      <c r="I238" s="51"/>
      <c r="J238" s="440"/>
      <c r="K238" s="52"/>
      <c r="L238" s="53"/>
      <c r="M238" s="54"/>
      <c r="N238" s="54"/>
      <c r="O238" s="246">
        <f t="shared" si="12"/>
        <v>0</v>
      </c>
      <c r="P238" s="55"/>
      <c r="Q238" s="49"/>
      <c r="R238" s="56"/>
      <c r="S238" s="440"/>
      <c r="T238" s="54"/>
      <c r="U238" s="55"/>
      <c r="V238" s="440"/>
      <c r="W238" s="55"/>
      <c r="X238" s="54"/>
      <c r="Y238" s="54"/>
      <c r="Z238" s="237">
        <f t="shared" si="11"/>
        <v>0</v>
      </c>
      <c r="AA238" s="53"/>
      <c r="AB238" s="57"/>
      <c r="AC238" s="238">
        <v>0</v>
      </c>
      <c r="AD238" s="239">
        <v>0</v>
      </c>
      <c r="AE238" s="240"/>
    </row>
    <row r="239" spans="1:31" ht="60" customHeight="1" x14ac:dyDescent="0.25">
      <c r="A239" s="233">
        <f t="shared" si="13"/>
        <v>234</v>
      </c>
      <c r="B239" s="47"/>
      <c r="C239" s="47"/>
      <c r="D239" s="48"/>
      <c r="E239" s="49"/>
      <c r="F239" s="48"/>
      <c r="G239" s="50"/>
      <c r="H239" s="440"/>
      <c r="I239" s="51"/>
      <c r="J239" s="440"/>
      <c r="K239" s="52"/>
      <c r="L239" s="53"/>
      <c r="M239" s="54"/>
      <c r="N239" s="54"/>
      <c r="O239" s="246">
        <f t="shared" si="12"/>
        <v>0</v>
      </c>
      <c r="P239" s="55"/>
      <c r="Q239" s="49"/>
      <c r="R239" s="56"/>
      <c r="S239" s="440"/>
      <c r="T239" s="54"/>
      <c r="U239" s="55"/>
      <c r="V239" s="440"/>
      <c r="W239" s="55"/>
      <c r="X239" s="54"/>
      <c r="Y239" s="54"/>
      <c r="Z239" s="237">
        <f t="shared" si="11"/>
        <v>0</v>
      </c>
      <c r="AA239" s="53"/>
      <c r="AB239" s="57"/>
      <c r="AC239" s="238">
        <v>0</v>
      </c>
      <c r="AD239" s="239">
        <v>0</v>
      </c>
      <c r="AE239" s="240"/>
    </row>
    <row r="240" spans="1:31" ht="60" customHeight="1" x14ac:dyDescent="0.25">
      <c r="A240" s="233">
        <f t="shared" si="13"/>
        <v>235</v>
      </c>
      <c r="B240" s="47"/>
      <c r="C240" s="47"/>
      <c r="D240" s="48"/>
      <c r="E240" s="49"/>
      <c r="F240" s="48"/>
      <c r="G240" s="50"/>
      <c r="H240" s="440"/>
      <c r="I240" s="51"/>
      <c r="J240" s="440"/>
      <c r="K240" s="52"/>
      <c r="L240" s="53"/>
      <c r="M240" s="54"/>
      <c r="N240" s="54"/>
      <c r="O240" s="246">
        <f t="shared" si="12"/>
        <v>0</v>
      </c>
      <c r="P240" s="55"/>
      <c r="Q240" s="49"/>
      <c r="R240" s="56"/>
      <c r="S240" s="440"/>
      <c r="T240" s="54"/>
      <c r="U240" s="55"/>
      <c r="V240" s="440"/>
      <c r="W240" s="55"/>
      <c r="X240" s="54"/>
      <c r="Y240" s="54"/>
      <c r="Z240" s="237">
        <f t="shared" si="11"/>
        <v>0</v>
      </c>
      <c r="AA240" s="53"/>
      <c r="AB240" s="57"/>
      <c r="AC240" s="238">
        <v>0</v>
      </c>
      <c r="AD240" s="239">
        <v>0</v>
      </c>
      <c r="AE240" s="240"/>
    </row>
    <row r="241" spans="1:31" ht="60" customHeight="1" x14ac:dyDescent="0.25">
      <c r="A241" s="233">
        <f t="shared" si="13"/>
        <v>236</v>
      </c>
      <c r="B241" s="47"/>
      <c r="C241" s="47"/>
      <c r="D241" s="48"/>
      <c r="E241" s="49"/>
      <c r="F241" s="48"/>
      <c r="G241" s="50"/>
      <c r="H241" s="440"/>
      <c r="I241" s="51"/>
      <c r="J241" s="440"/>
      <c r="K241" s="52"/>
      <c r="L241" s="53"/>
      <c r="M241" s="54"/>
      <c r="N241" s="54"/>
      <c r="O241" s="246">
        <f t="shared" si="12"/>
        <v>0</v>
      </c>
      <c r="P241" s="55"/>
      <c r="Q241" s="49"/>
      <c r="R241" s="56"/>
      <c r="S241" s="440"/>
      <c r="T241" s="54"/>
      <c r="U241" s="55"/>
      <c r="V241" s="440"/>
      <c r="W241" s="55"/>
      <c r="X241" s="54"/>
      <c r="Y241" s="54"/>
      <c r="Z241" s="237">
        <f t="shared" si="11"/>
        <v>0</v>
      </c>
      <c r="AA241" s="53"/>
      <c r="AB241" s="57"/>
      <c r="AC241" s="238">
        <v>0</v>
      </c>
      <c r="AD241" s="239">
        <v>0</v>
      </c>
      <c r="AE241" s="240"/>
    </row>
    <row r="242" spans="1:31" ht="60" customHeight="1" x14ac:dyDescent="0.25">
      <c r="A242" s="233">
        <f t="shared" si="13"/>
        <v>237</v>
      </c>
      <c r="B242" s="47"/>
      <c r="C242" s="47"/>
      <c r="D242" s="48"/>
      <c r="E242" s="49"/>
      <c r="F242" s="48"/>
      <c r="G242" s="50"/>
      <c r="H242" s="440"/>
      <c r="I242" s="51"/>
      <c r="J242" s="440"/>
      <c r="K242" s="52"/>
      <c r="L242" s="53"/>
      <c r="M242" s="54"/>
      <c r="N242" s="54"/>
      <c r="O242" s="246">
        <f t="shared" si="12"/>
        <v>0</v>
      </c>
      <c r="P242" s="55"/>
      <c r="Q242" s="49"/>
      <c r="R242" s="56"/>
      <c r="S242" s="440"/>
      <c r="T242" s="54"/>
      <c r="U242" s="55"/>
      <c r="V242" s="440"/>
      <c r="W242" s="55"/>
      <c r="X242" s="54"/>
      <c r="Y242" s="54"/>
      <c r="Z242" s="237">
        <f t="shared" si="11"/>
        <v>0</v>
      </c>
      <c r="AA242" s="53"/>
      <c r="AB242" s="57"/>
      <c r="AC242" s="238">
        <v>0</v>
      </c>
      <c r="AD242" s="239">
        <v>0</v>
      </c>
      <c r="AE242" s="240"/>
    </row>
    <row r="243" spans="1:31" ht="60" customHeight="1" x14ac:dyDescent="0.25">
      <c r="A243" s="233">
        <f t="shared" si="13"/>
        <v>238</v>
      </c>
      <c r="B243" s="47"/>
      <c r="C243" s="47"/>
      <c r="D243" s="48"/>
      <c r="E243" s="49"/>
      <c r="F243" s="48"/>
      <c r="G243" s="50"/>
      <c r="H243" s="440"/>
      <c r="I243" s="51"/>
      <c r="J243" s="440"/>
      <c r="K243" s="52"/>
      <c r="L243" s="53"/>
      <c r="M243" s="54"/>
      <c r="N243" s="54"/>
      <c r="O243" s="246">
        <f t="shared" si="12"/>
        <v>0</v>
      </c>
      <c r="P243" s="55"/>
      <c r="Q243" s="49"/>
      <c r="R243" s="56"/>
      <c r="S243" s="440"/>
      <c r="T243" s="54"/>
      <c r="U243" s="55"/>
      <c r="V243" s="440"/>
      <c r="W243" s="55"/>
      <c r="X243" s="54"/>
      <c r="Y243" s="54"/>
      <c r="Z243" s="237">
        <f t="shared" si="11"/>
        <v>0</v>
      </c>
      <c r="AA243" s="53"/>
      <c r="AB243" s="57"/>
      <c r="AC243" s="238">
        <v>0</v>
      </c>
      <c r="AD243" s="239">
        <v>0</v>
      </c>
      <c r="AE243" s="240"/>
    </row>
    <row r="244" spans="1:31" ht="60" customHeight="1" x14ac:dyDescent="0.25">
      <c r="A244" s="233">
        <f t="shared" si="13"/>
        <v>239</v>
      </c>
      <c r="B244" s="47"/>
      <c r="C244" s="47"/>
      <c r="D244" s="48"/>
      <c r="E244" s="49"/>
      <c r="F244" s="48"/>
      <c r="G244" s="50"/>
      <c r="H244" s="440"/>
      <c r="I244" s="51"/>
      <c r="J244" s="440"/>
      <c r="K244" s="52"/>
      <c r="L244" s="53"/>
      <c r="M244" s="54"/>
      <c r="N244" s="54"/>
      <c r="O244" s="246">
        <f t="shared" si="12"/>
        <v>0</v>
      </c>
      <c r="P244" s="55"/>
      <c r="Q244" s="49"/>
      <c r="R244" s="56"/>
      <c r="S244" s="440"/>
      <c r="T244" s="54"/>
      <c r="U244" s="55"/>
      <c r="V244" s="440"/>
      <c r="W244" s="55"/>
      <c r="X244" s="54"/>
      <c r="Y244" s="54"/>
      <c r="Z244" s="237">
        <f t="shared" si="11"/>
        <v>0</v>
      </c>
      <c r="AA244" s="53"/>
      <c r="AB244" s="57"/>
      <c r="AC244" s="238">
        <v>0</v>
      </c>
      <c r="AD244" s="239">
        <v>0</v>
      </c>
      <c r="AE244" s="240"/>
    </row>
    <row r="245" spans="1:31" ht="60" customHeight="1" x14ac:dyDescent="0.25">
      <c r="A245" s="233">
        <f t="shared" si="13"/>
        <v>240</v>
      </c>
      <c r="B245" s="47"/>
      <c r="C245" s="47"/>
      <c r="D245" s="48"/>
      <c r="E245" s="49"/>
      <c r="F245" s="48"/>
      <c r="G245" s="50"/>
      <c r="H245" s="440"/>
      <c r="I245" s="51"/>
      <c r="J245" s="440"/>
      <c r="K245" s="52"/>
      <c r="L245" s="53"/>
      <c r="M245" s="54"/>
      <c r="N245" s="54"/>
      <c r="O245" s="246">
        <f t="shared" si="12"/>
        <v>0</v>
      </c>
      <c r="P245" s="55"/>
      <c r="Q245" s="49"/>
      <c r="R245" s="56"/>
      <c r="S245" s="440"/>
      <c r="T245" s="54"/>
      <c r="U245" s="55"/>
      <c r="V245" s="440"/>
      <c r="W245" s="55"/>
      <c r="X245" s="54"/>
      <c r="Y245" s="54"/>
      <c r="Z245" s="237">
        <f t="shared" si="11"/>
        <v>0</v>
      </c>
      <c r="AA245" s="53"/>
      <c r="AB245" s="57"/>
      <c r="AC245" s="238">
        <v>0</v>
      </c>
      <c r="AD245" s="239">
        <v>0</v>
      </c>
      <c r="AE245" s="240"/>
    </row>
    <row r="246" spans="1:31" ht="60" customHeight="1" x14ac:dyDescent="0.25">
      <c r="A246" s="233">
        <f t="shared" si="13"/>
        <v>241</v>
      </c>
      <c r="B246" s="47"/>
      <c r="C246" s="47"/>
      <c r="D246" s="48"/>
      <c r="E246" s="49"/>
      <c r="F246" s="48"/>
      <c r="G246" s="50"/>
      <c r="H246" s="440"/>
      <c r="I246" s="51"/>
      <c r="J246" s="440"/>
      <c r="K246" s="52"/>
      <c r="L246" s="53"/>
      <c r="M246" s="54"/>
      <c r="N246" s="54"/>
      <c r="O246" s="246">
        <f t="shared" si="12"/>
        <v>0</v>
      </c>
      <c r="P246" s="55"/>
      <c r="Q246" s="49"/>
      <c r="R246" s="56"/>
      <c r="S246" s="440"/>
      <c r="T246" s="54"/>
      <c r="U246" s="55"/>
      <c r="V246" s="440"/>
      <c r="W246" s="55"/>
      <c r="X246" s="54"/>
      <c r="Y246" s="54"/>
      <c r="Z246" s="237">
        <f t="shared" si="11"/>
        <v>0</v>
      </c>
      <c r="AA246" s="53"/>
      <c r="AB246" s="57"/>
      <c r="AC246" s="238">
        <v>0</v>
      </c>
      <c r="AD246" s="239">
        <v>0</v>
      </c>
      <c r="AE246" s="240"/>
    </row>
    <row r="247" spans="1:31" ht="60" customHeight="1" x14ac:dyDescent="0.25">
      <c r="A247" s="233">
        <f t="shared" si="13"/>
        <v>242</v>
      </c>
      <c r="B247" s="47"/>
      <c r="C247" s="47"/>
      <c r="D247" s="48"/>
      <c r="E247" s="49"/>
      <c r="F247" s="48"/>
      <c r="G247" s="50"/>
      <c r="H247" s="440"/>
      <c r="I247" s="51"/>
      <c r="J247" s="440"/>
      <c r="K247" s="52"/>
      <c r="L247" s="53"/>
      <c r="M247" s="54"/>
      <c r="N247" s="54"/>
      <c r="O247" s="246">
        <f t="shared" si="12"/>
        <v>0</v>
      </c>
      <c r="P247" s="55"/>
      <c r="Q247" s="49"/>
      <c r="R247" s="56"/>
      <c r="S247" s="440"/>
      <c r="T247" s="54"/>
      <c r="U247" s="55"/>
      <c r="V247" s="440"/>
      <c r="W247" s="55"/>
      <c r="X247" s="54"/>
      <c r="Y247" s="54"/>
      <c r="Z247" s="237">
        <f t="shared" si="11"/>
        <v>0</v>
      </c>
      <c r="AA247" s="53"/>
      <c r="AB247" s="57"/>
      <c r="AC247" s="238">
        <v>0</v>
      </c>
      <c r="AD247" s="239">
        <v>0</v>
      </c>
      <c r="AE247" s="240"/>
    </row>
    <row r="248" spans="1:31" ht="60" customHeight="1" x14ac:dyDescent="0.25">
      <c r="A248" s="233">
        <f t="shared" si="13"/>
        <v>243</v>
      </c>
      <c r="B248" s="47"/>
      <c r="C248" s="47"/>
      <c r="D248" s="48"/>
      <c r="E248" s="49"/>
      <c r="F248" s="48"/>
      <c r="G248" s="50"/>
      <c r="H248" s="440"/>
      <c r="I248" s="51"/>
      <c r="J248" s="440"/>
      <c r="K248" s="52"/>
      <c r="L248" s="53"/>
      <c r="M248" s="54"/>
      <c r="N248" s="54"/>
      <c r="O248" s="246">
        <f t="shared" si="12"/>
        <v>0</v>
      </c>
      <c r="P248" s="55"/>
      <c r="Q248" s="49"/>
      <c r="R248" s="56"/>
      <c r="S248" s="440"/>
      <c r="T248" s="54"/>
      <c r="U248" s="55"/>
      <c r="V248" s="440"/>
      <c r="W248" s="55"/>
      <c r="X248" s="54"/>
      <c r="Y248" s="54"/>
      <c r="Z248" s="237">
        <f t="shared" si="11"/>
        <v>0</v>
      </c>
      <c r="AA248" s="53"/>
      <c r="AB248" s="57"/>
      <c r="AC248" s="238">
        <v>0</v>
      </c>
      <c r="AD248" s="239">
        <v>0</v>
      </c>
      <c r="AE248" s="240"/>
    </row>
    <row r="249" spans="1:31" ht="60" customHeight="1" x14ac:dyDescent="0.25">
      <c r="A249" s="233">
        <f t="shared" si="13"/>
        <v>244</v>
      </c>
      <c r="B249" s="47"/>
      <c r="C249" s="47"/>
      <c r="D249" s="48"/>
      <c r="E249" s="49"/>
      <c r="F249" s="48"/>
      <c r="G249" s="50"/>
      <c r="H249" s="440"/>
      <c r="I249" s="51"/>
      <c r="J249" s="440"/>
      <c r="K249" s="52"/>
      <c r="L249" s="53"/>
      <c r="M249" s="54"/>
      <c r="N249" s="54"/>
      <c r="O249" s="246">
        <f t="shared" si="12"/>
        <v>0</v>
      </c>
      <c r="P249" s="55"/>
      <c r="Q249" s="49"/>
      <c r="R249" s="56"/>
      <c r="S249" s="440"/>
      <c r="T249" s="54"/>
      <c r="U249" s="55"/>
      <c r="V249" s="440"/>
      <c r="W249" s="55"/>
      <c r="X249" s="54"/>
      <c r="Y249" s="54"/>
      <c r="Z249" s="237">
        <f t="shared" si="11"/>
        <v>0</v>
      </c>
      <c r="AA249" s="53"/>
      <c r="AB249" s="57"/>
      <c r="AC249" s="238">
        <v>0</v>
      </c>
      <c r="AD249" s="239">
        <v>0</v>
      </c>
      <c r="AE249" s="240"/>
    </row>
    <row r="250" spans="1:31" ht="60" customHeight="1" x14ac:dyDescent="0.25">
      <c r="A250" s="233">
        <f t="shared" si="13"/>
        <v>245</v>
      </c>
      <c r="B250" s="47"/>
      <c r="C250" s="47"/>
      <c r="D250" s="48"/>
      <c r="E250" s="49"/>
      <c r="F250" s="48"/>
      <c r="G250" s="50"/>
      <c r="H250" s="440"/>
      <c r="I250" s="51"/>
      <c r="J250" s="440"/>
      <c r="K250" s="52"/>
      <c r="L250" s="53"/>
      <c r="M250" s="54"/>
      <c r="N250" s="54"/>
      <c r="O250" s="246">
        <f t="shared" si="12"/>
        <v>0</v>
      </c>
      <c r="P250" s="55"/>
      <c r="Q250" s="49"/>
      <c r="R250" s="56"/>
      <c r="S250" s="440"/>
      <c r="T250" s="54"/>
      <c r="U250" s="55"/>
      <c r="V250" s="440"/>
      <c r="W250" s="55"/>
      <c r="X250" s="54"/>
      <c r="Y250" s="54"/>
      <c r="Z250" s="237">
        <f t="shared" si="11"/>
        <v>0</v>
      </c>
      <c r="AA250" s="53"/>
      <c r="AB250" s="57"/>
      <c r="AC250" s="238">
        <v>0</v>
      </c>
      <c r="AD250" s="239">
        <v>0</v>
      </c>
      <c r="AE250" s="240"/>
    </row>
    <row r="251" spans="1:31" ht="60" customHeight="1" x14ac:dyDescent="0.25">
      <c r="A251" s="233">
        <f t="shared" si="13"/>
        <v>246</v>
      </c>
      <c r="B251" s="47"/>
      <c r="C251" s="47"/>
      <c r="D251" s="48"/>
      <c r="E251" s="49"/>
      <c r="F251" s="48"/>
      <c r="G251" s="50"/>
      <c r="H251" s="440"/>
      <c r="I251" s="51"/>
      <c r="J251" s="440"/>
      <c r="K251" s="52"/>
      <c r="L251" s="53"/>
      <c r="M251" s="54"/>
      <c r="N251" s="54"/>
      <c r="O251" s="246">
        <f t="shared" si="12"/>
        <v>0</v>
      </c>
      <c r="P251" s="55"/>
      <c r="Q251" s="49"/>
      <c r="R251" s="56"/>
      <c r="S251" s="440"/>
      <c r="T251" s="54"/>
      <c r="U251" s="55"/>
      <c r="V251" s="440"/>
      <c r="W251" s="55"/>
      <c r="X251" s="54"/>
      <c r="Y251" s="54"/>
      <c r="Z251" s="237">
        <f t="shared" si="11"/>
        <v>0</v>
      </c>
      <c r="AA251" s="53"/>
      <c r="AB251" s="57"/>
      <c r="AC251" s="238">
        <v>0</v>
      </c>
      <c r="AD251" s="239">
        <v>0</v>
      </c>
      <c r="AE251" s="240"/>
    </row>
    <row r="252" spans="1:31" ht="60" customHeight="1" x14ac:dyDescent="0.25">
      <c r="A252" s="233">
        <f t="shared" si="13"/>
        <v>247</v>
      </c>
      <c r="B252" s="47"/>
      <c r="C252" s="47"/>
      <c r="D252" s="48"/>
      <c r="E252" s="49"/>
      <c r="F252" s="48"/>
      <c r="G252" s="50"/>
      <c r="H252" s="440"/>
      <c r="I252" s="51"/>
      <c r="J252" s="440"/>
      <c r="K252" s="52"/>
      <c r="L252" s="53"/>
      <c r="M252" s="54"/>
      <c r="N252" s="54"/>
      <c r="O252" s="246">
        <f t="shared" si="12"/>
        <v>0</v>
      </c>
      <c r="P252" s="55"/>
      <c r="Q252" s="49"/>
      <c r="R252" s="56"/>
      <c r="S252" s="440"/>
      <c r="T252" s="54"/>
      <c r="U252" s="55"/>
      <c r="V252" s="440"/>
      <c r="W252" s="55"/>
      <c r="X252" s="54"/>
      <c r="Y252" s="54"/>
      <c r="Z252" s="237">
        <f t="shared" si="11"/>
        <v>0</v>
      </c>
      <c r="AA252" s="53"/>
      <c r="AB252" s="57"/>
      <c r="AC252" s="238">
        <v>0</v>
      </c>
      <c r="AD252" s="239">
        <v>0</v>
      </c>
      <c r="AE252" s="240"/>
    </row>
    <row r="253" spans="1:31" ht="60" customHeight="1" x14ac:dyDescent="0.25">
      <c r="A253" s="233">
        <f t="shared" si="13"/>
        <v>248</v>
      </c>
      <c r="B253" s="47"/>
      <c r="C253" s="47"/>
      <c r="D253" s="48"/>
      <c r="E253" s="49"/>
      <c r="F253" s="48"/>
      <c r="G253" s="50"/>
      <c r="H253" s="440"/>
      <c r="I253" s="51"/>
      <c r="J253" s="440"/>
      <c r="K253" s="52"/>
      <c r="L253" s="53"/>
      <c r="M253" s="54"/>
      <c r="N253" s="54"/>
      <c r="O253" s="246">
        <f t="shared" si="12"/>
        <v>0</v>
      </c>
      <c r="P253" s="55"/>
      <c r="Q253" s="49"/>
      <c r="R253" s="56"/>
      <c r="S253" s="440"/>
      <c r="T253" s="54"/>
      <c r="U253" s="55"/>
      <c r="V253" s="440"/>
      <c r="W253" s="55"/>
      <c r="X253" s="54"/>
      <c r="Y253" s="54"/>
      <c r="Z253" s="237">
        <f t="shared" si="11"/>
        <v>0</v>
      </c>
      <c r="AA253" s="53"/>
      <c r="AB253" s="57"/>
      <c r="AC253" s="238">
        <v>0</v>
      </c>
      <c r="AD253" s="239">
        <v>0</v>
      </c>
      <c r="AE253" s="240"/>
    </row>
    <row r="254" spans="1:31" ht="60" customHeight="1" x14ac:dyDescent="0.25">
      <c r="A254" s="233">
        <f t="shared" si="13"/>
        <v>249</v>
      </c>
      <c r="B254" s="47"/>
      <c r="C254" s="47"/>
      <c r="D254" s="48"/>
      <c r="E254" s="49"/>
      <c r="F254" s="48"/>
      <c r="G254" s="50"/>
      <c r="H254" s="440"/>
      <c r="I254" s="51"/>
      <c r="J254" s="440"/>
      <c r="K254" s="52"/>
      <c r="L254" s="53"/>
      <c r="M254" s="54"/>
      <c r="N254" s="54"/>
      <c r="O254" s="246">
        <f t="shared" si="12"/>
        <v>0</v>
      </c>
      <c r="P254" s="55"/>
      <c r="Q254" s="49"/>
      <c r="R254" s="56"/>
      <c r="S254" s="440"/>
      <c r="T254" s="54"/>
      <c r="U254" s="55"/>
      <c r="V254" s="440"/>
      <c r="W254" s="55"/>
      <c r="X254" s="54"/>
      <c r="Y254" s="54"/>
      <c r="Z254" s="237">
        <f t="shared" si="11"/>
        <v>0</v>
      </c>
      <c r="AA254" s="53"/>
      <c r="AB254" s="57"/>
      <c r="AC254" s="238">
        <v>0</v>
      </c>
      <c r="AD254" s="239">
        <v>0</v>
      </c>
      <c r="AE254" s="240"/>
    </row>
    <row r="255" spans="1:31" ht="60" customHeight="1" x14ac:dyDescent="0.25">
      <c r="A255" s="233">
        <f t="shared" si="13"/>
        <v>250</v>
      </c>
      <c r="B255" s="47"/>
      <c r="C255" s="47"/>
      <c r="D255" s="48"/>
      <c r="E255" s="49"/>
      <c r="F255" s="48"/>
      <c r="G255" s="50"/>
      <c r="H255" s="440"/>
      <c r="I255" s="51"/>
      <c r="J255" s="440"/>
      <c r="K255" s="52"/>
      <c r="L255" s="53"/>
      <c r="M255" s="54"/>
      <c r="N255" s="54"/>
      <c r="O255" s="246">
        <f t="shared" si="12"/>
        <v>0</v>
      </c>
      <c r="P255" s="55"/>
      <c r="Q255" s="49"/>
      <c r="R255" s="56"/>
      <c r="S255" s="440"/>
      <c r="T255" s="54"/>
      <c r="U255" s="55"/>
      <c r="V255" s="440"/>
      <c r="W255" s="55"/>
      <c r="X255" s="54"/>
      <c r="Y255" s="54"/>
      <c r="Z255" s="237">
        <f t="shared" si="11"/>
        <v>0</v>
      </c>
      <c r="AA255" s="53"/>
      <c r="AB255" s="57"/>
      <c r="AC255" s="238">
        <v>0</v>
      </c>
      <c r="AD255" s="239">
        <v>0</v>
      </c>
      <c r="AE255" s="240"/>
    </row>
    <row r="256" spans="1:31" ht="60" customHeight="1" x14ac:dyDescent="0.25">
      <c r="A256" s="233">
        <f t="shared" si="13"/>
        <v>251</v>
      </c>
      <c r="B256" s="47"/>
      <c r="C256" s="47"/>
      <c r="D256" s="48"/>
      <c r="E256" s="49"/>
      <c r="F256" s="48"/>
      <c r="G256" s="50"/>
      <c r="H256" s="440"/>
      <c r="I256" s="51"/>
      <c r="J256" s="440"/>
      <c r="K256" s="52"/>
      <c r="L256" s="53"/>
      <c r="M256" s="54"/>
      <c r="N256" s="54"/>
      <c r="O256" s="246">
        <f t="shared" si="12"/>
        <v>0</v>
      </c>
      <c r="P256" s="55"/>
      <c r="Q256" s="49"/>
      <c r="R256" s="56"/>
      <c r="S256" s="440"/>
      <c r="T256" s="54"/>
      <c r="U256" s="55"/>
      <c r="V256" s="440"/>
      <c r="W256" s="55"/>
      <c r="X256" s="54"/>
      <c r="Y256" s="54"/>
      <c r="Z256" s="237">
        <f t="shared" si="11"/>
        <v>0</v>
      </c>
      <c r="AA256" s="53"/>
      <c r="AB256" s="57"/>
      <c r="AC256" s="238">
        <v>0</v>
      </c>
      <c r="AD256" s="239">
        <v>0</v>
      </c>
      <c r="AE256" s="240"/>
    </row>
    <row r="257" spans="1:31" ht="60" customHeight="1" x14ac:dyDescent="0.25">
      <c r="A257" s="233">
        <f t="shared" si="13"/>
        <v>252</v>
      </c>
      <c r="B257" s="47"/>
      <c r="C257" s="47"/>
      <c r="D257" s="48"/>
      <c r="E257" s="49"/>
      <c r="F257" s="48"/>
      <c r="G257" s="50"/>
      <c r="H257" s="440"/>
      <c r="I257" s="51"/>
      <c r="J257" s="440"/>
      <c r="K257" s="52"/>
      <c r="L257" s="53"/>
      <c r="M257" s="54"/>
      <c r="N257" s="54"/>
      <c r="O257" s="246">
        <f t="shared" si="12"/>
        <v>0</v>
      </c>
      <c r="P257" s="55"/>
      <c r="Q257" s="49"/>
      <c r="R257" s="56"/>
      <c r="S257" s="440"/>
      <c r="T257" s="54"/>
      <c r="U257" s="55"/>
      <c r="V257" s="440"/>
      <c r="W257" s="55"/>
      <c r="X257" s="54"/>
      <c r="Y257" s="54"/>
      <c r="Z257" s="237">
        <f t="shared" si="11"/>
        <v>0</v>
      </c>
      <c r="AA257" s="53"/>
      <c r="AB257" s="57"/>
      <c r="AC257" s="238">
        <v>0</v>
      </c>
      <c r="AD257" s="239">
        <v>0</v>
      </c>
      <c r="AE257" s="240"/>
    </row>
    <row r="258" spans="1:31" ht="60" customHeight="1" x14ac:dyDescent="0.25">
      <c r="A258" s="233">
        <f t="shared" si="13"/>
        <v>253</v>
      </c>
      <c r="B258" s="47"/>
      <c r="C258" s="47"/>
      <c r="D258" s="48"/>
      <c r="E258" s="49"/>
      <c r="F258" s="48"/>
      <c r="G258" s="50"/>
      <c r="H258" s="440"/>
      <c r="I258" s="51"/>
      <c r="J258" s="440"/>
      <c r="K258" s="52"/>
      <c r="L258" s="53"/>
      <c r="M258" s="54"/>
      <c r="N258" s="54"/>
      <c r="O258" s="246">
        <f t="shared" si="12"/>
        <v>0</v>
      </c>
      <c r="P258" s="55"/>
      <c r="Q258" s="49"/>
      <c r="R258" s="56"/>
      <c r="S258" s="440"/>
      <c r="T258" s="54"/>
      <c r="U258" s="55"/>
      <c r="V258" s="440"/>
      <c r="W258" s="55"/>
      <c r="X258" s="54"/>
      <c r="Y258" s="54"/>
      <c r="Z258" s="237">
        <f t="shared" si="11"/>
        <v>0</v>
      </c>
      <c r="AA258" s="53"/>
      <c r="AB258" s="57"/>
      <c r="AC258" s="238">
        <v>0</v>
      </c>
      <c r="AD258" s="239">
        <v>0</v>
      </c>
      <c r="AE258" s="240"/>
    </row>
    <row r="259" spans="1:31" ht="60" customHeight="1" x14ac:dyDescent="0.25">
      <c r="A259" s="233">
        <f t="shared" si="13"/>
        <v>254</v>
      </c>
      <c r="B259" s="47"/>
      <c r="C259" s="47"/>
      <c r="D259" s="48"/>
      <c r="E259" s="49"/>
      <c r="F259" s="48"/>
      <c r="G259" s="50"/>
      <c r="H259" s="440"/>
      <c r="I259" s="51"/>
      <c r="J259" s="440"/>
      <c r="K259" s="52"/>
      <c r="L259" s="53"/>
      <c r="M259" s="54"/>
      <c r="N259" s="54"/>
      <c r="O259" s="246">
        <f t="shared" si="12"/>
        <v>0</v>
      </c>
      <c r="P259" s="55"/>
      <c r="Q259" s="49"/>
      <c r="R259" s="56"/>
      <c r="S259" s="440"/>
      <c r="T259" s="54"/>
      <c r="U259" s="55"/>
      <c r="V259" s="440"/>
      <c r="W259" s="55"/>
      <c r="X259" s="54"/>
      <c r="Y259" s="54"/>
      <c r="Z259" s="237">
        <f t="shared" si="11"/>
        <v>0</v>
      </c>
      <c r="AA259" s="53"/>
      <c r="AB259" s="57"/>
      <c r="AC259" s="238">
        <v>0</v>
      </c>
      <c r="AD259" s="239">
        <v>0</v>
      </c>
      <c r="AE259" s="240"/>
    </row>
    <row r="260" spans="1:31" ht="60" customHeight="1" x14ac:dyDescent="0.25">
      <c r="A260" s="233">
        <f t="shared" si="13"/>
        <v>255</v>
      </c>
      <c r="B260" s="47"/>
      <c r="C260" s="47"/>
      <c r="D260" s="48"/>
      <c r="E260" s="49"/>
      <c r="F260" s="48"/>
      <c r="G260" s="50"/>
      <c r="H260" s="440"/>
      <c r="I260" s="51"/>
      <c r="J260" s="440"/>
      <c r="K260" s="52"/>
      <c r="L260" s="53"/>
      <c r="M260" s="54"/>
      <c r="N260" s="54"/>
      <c r="O260" s="246">
        <f t="shared" si="12"/>
        <v>0</v>
      </c>
      <c r="P260" s="55"/>
      <c r="Q260" s="49"/>
      <c r="R260" s="56"/>
      <c r="S260" s="440"/>
      <c r="T260" s="54"/>
      <c r="U260" s="55"/>
      <c r="V260" s="440"/>
      <c r="W260" s="55"/>
      <c r="X260" s="54"/>
      <c r="Y260" s="54"/>
      <c r="Z260" s="237">
        <f t="shared" si="11"/>
        <v>0</v>
      </c>
      <c r="AA260" s="53"/>
      <c r="AB260" s="57"/>
      <c r="AC260" s="238">
        <v>0</v>
      </c>
      <c r="AD260" s="239">
        <v>0</v>
      </c>
      <c r="AE260" s="240"/>
    </row>
    <row r="261" spans="1:31" ht="60" customHeight="1" x14ac:dyDescent="0.25">
      <c r="A261" s="233">
        <f t="shared" si="13"/>
        <v>256</v>
      </c>
      <c r="B261" s="47"/>
      <c r="C261" s="47"/>
      <c r="D261" s="48"/>
      <c r="E261" s="49"/>
      <c r="F261" s="48"/>
      <c r="G261" s="50"/>
      <c r="H261" s="440"/>
      <c r="I261" s="51"/>
      <c r="J261" s="440"/>
      <c r="K261" s="52"/>
      <c r="L261" s="53"/>
      <c r="M261" s="54"/>
      <c r="N261" s="54"/>
      <c r="O261" s="246">
        <f t="shared" si="12"/>
        <v>0</v>
      </c>
      <c r="P261" s="55"/>
      <c r="Q261" s="49"/>
      <c r="R261" s="56"/>
      <c r="S261" s="440"/>
      <c r="T261" s="54"/>
      <c r="U261" s="55"/>
      <c r="V261" s="440"/>
      <c r="W261" s="55"/>
      <c r="X261" s="54"/>
      <c r="Y261" s="54"/>
      <c r="Z261" s="237">
        <f t="shared" si="11"/>
        <v>0</v>
      </c>
      <c r="AA261" s="53"/>
      <c r="AB261" s="57"/>
      <c r="AC261" s="238">
        <v>0</v>
      </c>
      <c r="AD261" s="239">
        <v>0</v>
      </c>
      <c r="AE261" s="240"/>
    </row>
    <row r="262" spans="1:31" ht="60" customHeight="1" x14ac:dyDescent="0.25">
      <c r="A262" s="233">
        <f t="shared" si="13"/>
        <v>257</v>
      </c>
      <c r="B262" s="47"/>
      <c r="C262" s="47"/>
      <c r="D262" s="48"/>
      <c r="E262" s="49"/>
      <c r="F262" s="48"/>
      <c r="G262" s="50"/>
      <c r="H262" s="440"/>
      <c r="I262" s="51"/>
      <c r="J262" s="440"/>
      <c r="K262" s="52"/>
      <c r="L262" s="53"/>
      <c r="M262" s="54"/>
      <c r="N262" s="54"/>
      <c r="O262" s="246">
        <f t="shared" si="12"/>
        <v>0</v>
      </c>
      <c r="P262" s="55"/>
      <c r="Q262" s="49"/>
      <c r="R262" s="56"/>
      <c r="S262" s="440"/>
      <c r="T262" s="54"/>
      <c r="U262" s="55"/>
      <c r="V262" s="440"/>
      <c r="W262" s="55"/>
      <c r="X262" s="54"/>
      <c r="Y262" s="54"/>
      <c r="Z262" s="237">
        <f t="shared" ref="Z262:Z325" si="14">SUM(X262:Y262)</f>
        <v>0</v>
      </c>
      <c r="AA262" s="53"/>
      <c r="AB262" s="57"/>
      <c r="AC262" s="238">
        <v>0</v>
      </c>
      <c r="AD262" s="239">
        <v>0</v>
      </c>
      <c r="AE262" s="240"/>
    </row>
    <row r="263" spans="1:31" ht="60" customHeight="1" x14ac:dyDescent="0.25">
      <c r="A263" s="233">
        <f t="shared" si="13"/>
        <v>258</v>
      </c>
      <c r="B263" s="47"/>
      <c r="C263" s="47"/>
      <c r="D263" s="48"/>
      <c r="E263" s="49"/>
      <c r="F263" s="48"/>
      <c r="G263" s="50"/>
      <c r="H263" s="440"/>
      <c r="I263" s="51"/>
      <c r="J263" s="440"/>
      <c r="K263" s="52"/>
      <c r="L263" s="53"/>
      <c r="M263" s="54"/>
      <c r="N263" s="54"/>
      <c r="O263" s="246">
        <f t="shared" ref="O263:O326" si="15">M263+N263</f>
        <v>0</v>
      </c>
      <c r="P263" s="55"/>
      <c r="Q263" s="49"/>
      <c r="R263" s="56"/>
      <c r="S263" s="440"/>
      <c r="T263" s="54"/>
      <c r="U263" s="55"/>
      <c r="V263" s="440"/>
      <c r="W263" s="55"/>
      <c r="X263" s="54"/>
      <c r="Y263" s="54"/>
      <c r="Z263" s="237">
        <f t="shared" si="14"/>
        <v>0</v>
      </c>
      <c r="AA263" s="53"/>
      <c r="AB263" s="57"/>
      <c r="AC263" s="238">
        <v>0</v>
      </c>
      <c r="AD263" s="239">
        <v>0</v>
      </c>
      <c r="AE263" s="240"/>
    </row>
    <row r="264" spans="1:31" ht="60" customHeight="1" x14ac:dyDescent="0.25">
      <c r="A264" s="233">
        <f t="shared" ref="A264:A327" si="16">+A263+1</f>
        <v>259</v>
      </c>
      <c r="B264" s="47"/>
      <c r="C264" s="47"/>
      <c r="D264" s="48"/>
      <c r="E264" s="49"/>
      <c r="F264" s="48"/>
      <c r="G264" s="50"/>
      <c r="H264" s="440"/>
      <c r="I264" s="51"/>
      <c r="J264" s="440"/>
      <c r="K264" s="52"/>
      <c r="L264" s="53"/>
      <c r="M264" s="54"/>
      <c r="N264" s="54"/>
      <c r="O264" s="246">
        <f t="shared" si="15"/>
        <v>0</v>
      </c>
      <c r="P264" s="55"/>
      <c r="Q264" s="49"/>
      <c r="R264" s="56"/>
      <c r="S264" s="440"/>
      <c r="T264" s="54"/>
      <c r="U264" s="55"/>
      <c r="V264" s="440"/>
      <c r="W264" s="55"/>
      <c r="X264" s="54"/>
      <c r="Y264" s="54"/>
      <c r="Z264" s="237">
        <f t="shared" si="14"/>
        <v>0</v>
      </c>
      <c r="AA264" s="53"/>
      <c r="AB264" s="57"/>
      <c r="AC264" s="238">
        <v>0</v>
      </c>
      <c r="AD264" s="239">
        <v>0</v>
      </c>
      <c r="AE264" s="240"/>
    </row>
    <row r="265" spans="1:31" ht="60" customHeight="1" x14ac:dyDescent="0.25">
      <c r="A265" s="233">
        <f t="shared" si="16"/>
        <v>260</v>
      </c>
      <c r="B265" s="47"/>
      <c r="C265" s="47"/>
      <c r="D265" s="48"/>
      <c r="E265" s="49"/>
      <c r="F265" s="48"/>
      <c r="G265" s="50"/>
      <c r="H265" s="440"/>
      <c r="I265" s="51"/>
      <c r="J265" s="440"/>
      <c r="K265" s="52"/>
      <c r="L265" s="53"/>
      <c r="M265" s="54"/>
      <c r="N265" s="54"/>
      <c r="O265" s="246">
        <f t="shared" si="15"/>
        <v>0</v>
      </c>
      <c r="P265" s="55"/>
      <c r="Q265" s="49"/>
      <c r="R265" s="56"/>
      <c r="S265" s="440"/>
      <c r="T265" s="54"/>
      <c r="U265" s="55"/>
      <c r="V265" s="440"/>
      <c r="W265" s="55"/>
      <c r="X265" s="54"/>
      <c r="Y265" s="54"/>
      <c r="Z265" s="237">
        <f t="shared" si="14"/>
        <v>0</v>
      </c>
      <c r="AA265" s="53"/>
      <c r="AB265" s="57"/>
      <c r="AC265" s="238">
        <v>0</v>
      </c>
      <c r="AD265" s="239">
        <v>0</v>
      </c>
      <c r="AE265" s="240"/>
    </row>
    <row r="266" spans="1:31" ht="60" customHeight="1" x14ac:dyDescent="0.25">
      <c r="A266" s="233">
        <f t="shared" si="16"/>
        <v>261</v>
      </c>
      <c r="B266" s="47"/>
      <c r="C266" s="47"/>
      <c r="D266" s="48"/>
      <c r="E266" s="49"/>
      <c r="F266" s="48"/>
      <c r="G266" s="50"/>
      <c r="H266" s="440"/>
      <c r="I266" s="51"/>
      <c r="J266" s="440"/>
      <c r="K266" s="52"/>
      <c r="L266" s="53"/>
      <c r="M266" s="54"/>
      <c r="N266" s="54"/>
      <c r="O266" s="246">
        <f t="shared" si="15"/>
        <v>0</v>
      </c>
      <c r="P266" s="55"/>
      <c r="Q266" s="49"/>
      <c r="R266" s="56"/>
      <c r="S266" s="440"/>
      <c r="T266" s="54"/>
      <c r="U266" s="55"/>
      <c r="V266" s="440"/>
      <c r="W266" s="55"/>
      <c r="X266" s="54"/>
      <c r="Y266" s="54"/>
      <c r="Z266" s="237">
        <f t="shared" si="14"/>
        <v>0</v>
      </c>
      <c r="AA266" s="53"/>
      <c r="AB266" s="57"/>
      <c r="AC266" s="238">
        <v>0</v>
      </c>
      <c r="AD266" s="239">
        <v>0</v>
      </c>
      <c r="AE266" s="240"/>
    </row>
    <row r="267" spans="1:31" ht="60" customHeight="1" x14ac:dyDescent="0.25">
      <c r="A267" s="233">
        <f t="shared" si="16"/>
        <v>262</v>
      </c>
      <c r="B267" s="47"/>
      <c r="C267" s="47"/>
      <c r="D267" s="48"/>
      <c r="E267" s="49"/>
      <c r="F267" s="48"/>
      <c r="G267" s="50"/>
      <c r="H267" s="440"/>
      <c r="I267" s="51"/>
      <c r="J267" s="440"/>
      <c r="K267" s="52"/>
      <c r="L267" s="53"/>
      <c r="M267" s="54"/>
      <c r="N267" s="54"/>
      <c r="O267" s="246">
        <f t="shared" si="15"/>
        <v>0</v>
      </c>
      <c r="P267" s="55"/>
      <c r="Q267" s="49"/>
      <c r="R267" s="56"/>
      <c r="S267" s="440"/>
      <c r="T267" s="54"/>
      <c r="U267" s="55"/>
      <c r="V267" s="440"/>
      <c r="W267" s="55"/>
      <c r="X267" s="54"/>
      <c r="Y267" s="54"/>
      <c r="Z267" s="237">
        <f t="shared" si="14"/>
        <v>0</v>
      </c>
      <c r="AA267" s="53"/>
      <c r="AB267" s="57"/>
      <c r="AC267" s="238">
        <v>0</v>
      </c>
      <c r="AD267" s="239">
        <v>0</v>
      </c>
      <c r="AE267" s="240"/>
    </row>
    <row r="268" spans="1:31" ht="60" customHeight="1" x14ac:dyDescent="0.25">
      <c r="A268" s="233">
        <f t="shared" si="16"/>
        <v>263</v>
      </c>
      <c r="B268" s="47"/>
      <c r="C268" s="47"/>
      <c r="D268" s="48"/>
      <c r="E268" s="49"/>
      <c r="F268" s="48"/>
      <c r="G268" s="50"/>
      <c r="H268" s="440"/>
      <c r="I268" s="51"/>
      <c r="J268" s="440"/>
      <c r="K268" s="52"/>
      <c r="L268" s="53"/>
      <c r="M268" s="54"/>
      <c r="N268" s="54"/>
      <c r="O268" s="246">
        <f t="shared" si="15"/>
        <v>0</v>
      </c>
      <c r="P268" s="55"/>
      <c r="Q268" s="49"/>
      <c r="R268" s="56"/>
      <c r="S268" s="440"/>
      <c r="T268" s="54"/>
      <c r="U268" s="55"/>
      <c r="V268" s="440"/>
      <c r="W268" s="55"/>
      <c r="X268" s="54"/>
      <c r="Y268" s="54"/>
      <c r="Z268" s="237">
        <f t="shared" si="14"/>
        <v>0</v>
      </c>
      <c r="AA268" s="53"/>
      <c r="AB268" s="57"/>
      <c r="AC268" s="238">
        <v>0</v>
      </c>
      <c r="AD268" s="239">
        <v>0</v>
      </c>
      <c r="AE268" s="240"/>
    </row>
    <row r="269" spans="1:31" ht="60" customHeight="1" x14ac:dyDescent="0.25">
      <c r="A269" s="233">
        <f t="shared" si="16"/>
        <v>264</v>
      </c>
      <c r="B269" s="47"/>
      <c r="C269" s="47"/>
      <c r="D269" s="48"/>
      <c r="E269" s="49"/>
      <c r="F269" s="48"/>
      <c r="G269" s="50"/>
      <c r="H269" s="440"/>
      <c r="I269" s="51"/>
      <c r="J269" s="440"/>
      <c r="K269" s="52"/>
      <c r="L269" s="53"/>
      <c r="M269" s="54"/>
      <c r="N269" s="54"/>
      <c r="O269" s="246">
        <f t="shared" si="15"/>
        <v>0</v>
      </c>
      <c r="P269" s="55"/>
      <c r="Q269" s="49"/>
      <c r="R269" s="56"/>
      <c r="S269" s="440"/>
      <c r="T269" s="54"/>
      <c r="U269" s="55"/>
      <c r="V269" s="440"/>
      <c r="W269" s="55"/>
      <c r="X269" s="54"/>
      <c r="Y269" s="54"/>
      <c r="Z269" s="237">
        <f t="shared" si="14"/>
        <v>0</v>
      </c>
      <c r="AA269" s="53"/>
      <c r="AB269" s="57"/>
      <c r="AC269" s="238">
        <v>0</v>
      </c>
      <c r="AD269" s="239">
        <v>0</v>
      </c>
      <c r="AE269" s="240"/>
    </row>
    <row r="270" spans="1:31" ht="60" customHeight="1" x14ac:dyDescent="0.25">
      <c r="A270" s="233">
        <f t="shared" si="16"/>
        <v>265</v>
      </c>
      <c r="B270" s="47"/>
      <c r="C270" s="47"/>
      <c r="D270" s="48"/>
      <c r="E270" s="49"/>
      <c r="F270" s="48"/>
      <c r="G270" s="50"/>
      <c r="H270" s="440"/>
      <c r="I270" s="51"/>
      <c r="J270" s="440"/>
      <c r="K270" s="52"/>
      <c r="L270" s="53"/>
      <c r="M270" s="54"/>
      <c r="N270" s="54"/>
      <c r="O270" s="246">
        <f t="shared" si="15"/>
        <v>0</v>
      </c>
      <c r="P270" s="55"/>
      <c r="Q270" s="49"/>
      <c r="R270" s="56"/>
      <c r="S270" s="440"/>
      <c r="T270" s="54"/>
      <c r="U270" s="55"/>
      <c r="V270" s="440"/>
      <c r="W270" s="55"/>
      <c r="X270" s="54"/>
      <c r="Y270" s="54"/>
      <c r="Z270" s="237">
        <f t="shared" si="14"/>
        <v>0</v>
      </c>
      <c r="AA270" s="53"/>
      <c r="AB270" s="57"/>
      <c r="AC270" s="238">
        <v>0</v>
      </c>
      <c r="AD270" s="239">
        <v>0</v>
      </c>
      <c r="AE270" s="240"/>
    </row>
    <row r="271" spans="1:31" ht="60" customHeight="1" x14ac:dyDescent="0.25">
      <c r="A271" s="233">
        <f t="shared" si="16"/>
        <v>266</v>
      </c>
      <c r="B271" s="47"/>
      <c r="C271" s="47"/>
      <c r="D271" s="48"/>
      <c r="E271" s="49"/>
      <c r="F271" s="48"/>
      <c r="G271" s="50"/>
      <c r="H271" s="440"/>
      <c r="I271" s="51"/>
      <c r="J271" s="440"/>
      <c r="K271" s="52"/>
      <c r="L271" s="53"/>
      <c r="M271" s="54"/>
      <c r="N271" s="54"/>
      <c r="O271" s="246">
        <f t="shared" si="15"/>
        <v>0</v>
      </c>
      <c r="P271" s="55"/>
      <c r="Q271" s="49"/>
      <c r="R271" s="56"/>
      <c r="S271" s="440"/>
      <c r="T271" s="54"/>
      <c r="U271" s="55"/>
      <c r="V271" s="440"/>
      <c r="W271" s="55"/>
      <c r="X271" s="54"/>
      <c r="Y271" s="54"/>
      <c r="Z271" s="237">
        <f t="shared" si="14"/>
        <v>0</v>
      </c>
      <c r="AA271" s="53"/>
      <c r="AB271" s="57"/>
      <c r="AC271" s="238">
        <v>0</v>
      </c>
      <c r="AD271" s="239">
        <v>0</v>
      </c>
      <c r="AE271" s="240"/>
    </row>
    <row r="272" spans="1:31" ht="60" customHeight="1" x14ac:dyDescent="0.25">
      <c r="A272" s="233">
        <f t="shared" si="16"/>
        <v>267</v>
      </c>
      <c r="B272" s="47"/>
      <c r="C272" s="47"/>
      <c r="D272" s="48"/>
      <c r="E272" s="49"/>
      <c r="F272" s="48"/>
      <c r="G272" s="50"/>
      <c r="H272" s="440"/>
      <c r="I272" s="51"/>
      <c r="J272" s="440"/>
      <c r="K272" s="52"/>
      <c r="L272" s="53"/>
      <c r="M272" s="54"/>
      <c r="N272" s="54"/>
      <c r="O272" s="246">
        <f t="shared" si="15"/>
        <v>0</v>
      </c>
      <c r="P272" s="55"/>
      <c r="Q272" s="49"/>
      <c r="R272" s="56"/>
      <c r="S272" s="440"/>
      <c r="T272" s="54"/>
      <c r="U272" s="55"/>
      <c r="V272" s="440"/>
      <c r="W272" s="55"/>
      <c r="X272" s="54"/>
      <c r="Y272" s="54"/>
      <c r="Z272" s="237">
        <f t="shared" si="14"/>
        <v>0</v>
      </c>
      <c r="AA272" s="53"/>
      <c r="AB272" s="57"/>
      <c r="AC272" s="238">
        <v>0</v>
      </c>
      <c r="AD272" s="239">
        <v>0</v>
      </c>
      <c r="AE272" s="240"/>
    </row>
    <row r="273" spans="1:31" ht="60" customHeight="1" x14ac:dyDescent="0.25">
      <c r="A273" s="233">
        <f t="shared" si="16"/>
        <v>268</v>
      </c>
      <c r="B273" s="47"/>
      <c r="C273" s="47"/>
      <c r="D273" s="48"/>
      <c r="E273" s="49"/>
      <c r="F273" s="48"/>
      <c r="G273" s="50"/>
      <c r="H273" s="440"/>
      <c r="I273" s="51"/>
      <c r="J273" s="440"/>
      <c r="K273" s="52"/>
      <c r="L273" s="53"/>
      <c r="M273" s="54"/>
      <c r="N273" s="54"/>
      <c r="O273" s="246">
        <f t="shared" si="15"/>
        <v>0</v>
      </c>
      <c r="P273" s="55"/>
      <c r="Q273" s="49"/>
      <c r="R273" s="56"/>
      <c r="S273" s="440"/>
      <c r="T273" s="54"/>
      <c r="U273" s="55"/>
      <c r="V273" s="440"/>
      <c r="W273" s="55"/>
      <c r="X273" s="54"/>
      <c r="Y273" s="54"/>
      <c r="Z273" s="237">
        <f t="shared" si="14"/>
        <v>0</v>
      </c>
      <c r="AA273" s="53"/>
      <c r="AB273" s="57"/>
      <c r="AC273" s="238">
        <v>0</v>
      </c>
      <c r="AD273" s="239">
        <v>0</v>
      </c>
      <c r="AE273" s="240"/>
    </row>
    <row r="274" spans="1:31" ht="60" customHeight="1" x14ac:dyDescent="0.25">
      <c r="A274" s="233">
        <f t="shared" si="16"/>
        <v>269</v>
      </c>
      <c r="B274" s="47"/>
      <c r="C274" s="47"/>
      <c r="D274" s="48"/>
      <c r="E274" s="49"/>
      <c r="F274" s="48"/>
      <c r="G274" s="50"/>
      <c r="H274" s="440"/>
      <c r="I274" s="51"/>
      <c r="J274" s="440"/>
      <c r="K274" s="52"/>
      <c r="L274" s="53"/>
      <c r="M274" s="54"/>
      <c r="N274" s="54"/>
      <c r="O274" s="246">
        <f t="shared" si="15"/>
        <v>0</v>
      </c>
      <c r="P274" s="55"/>
      <c r="Q274" s="49"/>
      <c r="R274" s="56"/>
      <c r="S274" s="440"/>
      <c r="T274" s="54"/>
      <c r="U274" s="55"/>
      <c r="V274" s="440"/>
      <c r="W274" s="55"/>
      <c r="X274" s="54"/>
      <c r="Y274" s="54"/>
      <c r="Z274" s="237">
        <f t="shared" si="14"/>
        <v>0</v>
      </c>
      <c r="AA274" s="53"/>
      <c r="AB274" s="57"/>
      <c r="AC274" s="238">
        <v>0</v>
      </c>
      <c r="AD274" s="239">
        <v>0</v>
      </c>
      <c r="AE274" s="240"/>
    </row>
    <row r="275" spans="1:31" ht="60" customHeight="1" x14ac:dyDescent="0.25">
      <c r="A275" s="233">
        <f t="shared" si="16"/>
        <v>270</v>
      </c>
      <c r="B275" s="47"/>
      <c r="C275" s="47"/>
      <c r="D275" s="48"/>
      <c r="E275" s="49"/>
      <c r="F275" s="48"/>
      <c r="G275" s="50"/>
      <c r="H275" s="440"/>
      <c r="I275" s="51"/>
      <c r="J275" s="440"/>
      <c r="K275" s="52"/>
      <c r="L275" s="53"/>
      <c r="M275" s="54"/>
      <c r="N275" s="54"/>
      <c r="O275" s="246">
        <f t="shared" si="15"/>
        <v>0</v>
      </c>
      <c r="P275" s="55"/>
      <c r="Q275" s="49"/>
      <c r="R275" s="56"/>
      <c r="S275" s="440"/>
      <c r="T275" s="54"/>
      <c r="U275" s="55"/>
      <c r="V275" s="440"/>
      <c r="W275" s="55"/>
      <c r="X275" s="54"/>
      <c r="Y275" s="54"/>
      <c r="Z275" s="237">
        <f t="shared" si="14"/>
        <v>0</v>
      </c>
      <c r="AA275" s="53"/>
      <c r="AB275" s="57"/>
      <c r="AC275" s="238">
        <v>0</v>
      </c>
      <c r="AD275" s="239">
        <v>0</v>
      </c>
      <c r="AE275" s="240"/>
    </row>
    <row r="276" spans="1:31" ht="60" customHeight="1" x14ac:dyDescent="0.25">
      <c r="A276" s="233">
        <f t="shared" si="16"/>
        <v>271</v>
      </c>
      <c r="B276" s="47"/>
      <c r="C276" s="47"/>
      <c r="D276" s="48"/>
      <c r="E276" s="49"/>
      <c r="F276" s="48"/>
      <c r="G276" s="50"/>
      <c r="H276" s="440"/>
      <c r="I276" s="51"/>
      <c r="J276" s="440"/>
      <c r="K276" s="52"/>
      <c r="L276" s="53"/>
      <c r="M276" s="54"/>
      <c r="N276" s="54"/>
      <c r="O276" s="246">
        <f t="shared" si="15"/>
        <v>0</v>
      </c>
      <c r="P276" s="55"/>
      <c r="Q276" s="49"/>
      <c r="R276" s="56"/>
      <c r="S276" s="440"/>
      <c r="T276" s="54"/>
      <c r="U276" s="55"/>
      <c r="V276" s="440"/>
      <c r="W276" s="55"/>
      <c r="X276" s="54"/>
      <c r="Y276" s="54"/>
      <c r="Z276" s="237">
        <f t="shared" si="14"/>
        <v>0</v>
      </c>
      <c r="AA276" s="53"/>
      <c r="AB276" s="57"/>
      <c r="AC276" s="238">
        <v>0</v>
      </c>
      <c r="AD276" s="239">
        <v>0</v>
      </c>
      <c r="AE276" s="240"/>
    </row>
    <row r="277" spans="1:31" ht="60" customHeight="1" x14ac:dyDescent="0.25">
      <c r="A277" s="233">
        <f t="shared" si="16"/>
        <v>272</v>
      </c>
      <c r="B277" s="47"/>
      <c r="C277" s="47"/>
      <c r="D277" s="48"/>
      <c r="E277" s="49"/>
      <c r="F277" s="48"/>
      <c r="G277" s="50"/>
      <c r="H277" s="440"/>
      <c r="I277" s="51"/>
      <c r="J277" s="440"/>
      <c r="K277" s="52"/>
      <c r="L277" s="53"/>
      <c r="M277" s="54"/>
      <c r="N277" s="54"/>
      <c r="O277" s="246">
        <f t="shared" si="15"/>
        <v>0</v>
      </c>
      <c r="P277" s="55"/>
      <c r="Q277" s="49"/>
      <c r="R277" s="56"/>
      <c r="S277" s="440"/>
      <c r="T277" s="54"/>
      <c r="U277" s="55"/>
      <c r="V277" s="440"/>
      <c r="W277" s="55"/>
      <c r="X277" s="54"/>
      <c r="Y277" s="54"/>
      <c r="Z277" s="237">
        <f t="shared" si="14"/>
        <v>0</v>
      </c>
      <c r="AA277" s="53"/>
      <c r="AB277" s="57"/>
      <c r="AC277" s="238">
        <v>0</v>
      </c>
      <c r="AD277" s="239">
        <v>0</v>
      </c>
      <c r="AE277" s="240"/>
    </row>
    <row r="278" spans="1:31" ht="60" customHeight="1" x14ac:dyDescent="0.25">
      <c r="A278" s="233">
        <f t="shared" si="16"/>
        <v>273</v>
      </c>
      <c r="B278" s="47"/>
      <c r="C278" s="47"/>
      <c r="D278" s="48"/>
      <c r="E278" s="49"/>
      <c r="F278" s="48"/>
      <c r="G278" s="50"/>
      <c r="H278" s="440"/>
      <c r="I278" s="51"/>
      <c r="J278" s="440"/>
      <c r="K278" s="52"/>
      <c r="L278" s="53"/>
      <c r="M278" s="54"/>
      <c r="N278" s="54"/>
      <c r="O278" s="246">
        <f t="shared" si="15"/>
        <v>0</v>
      </c>
      <c r="P278" s="55"/>
      <c r="Q278" s="49"/>
      <c r="R278" s="56"/>
      <c r="S278" s="440"/>
      <c r="T278" s="54"/>
      <c r="U278" s="55"/>
      <c r="V278" s="440"/>
      <c r="W278" s="55"/>
      <c r="X278" s="54"/>
      <c r="Y278" s="54"/>
      <c r="Z278" s="237">
        <f t="shared" si="14"/>
        <v>0</v>
      </c>
      <c r="AA278" s="53"/>
      <c r="AB278" s="57"/>
      <c r="AC278" s="238">
        <v>0</v>
      </c>
      <c r="AD278" s="239">
        <v>0</v>
      </c>
      <c r="AE278" s="240"/>
    </row>
    <row r="279" spans="1:31" ht="60" customHeight="1" x14ac:dyDescent="0.25">
      <c r="A279" s="233">
        <f t="shared" si="16"/>
        <v>274</v>
      </c>
      <c r="B279" s="47"/>
      <c r="C279" s="47"/>
      <c r="D279" s="48"/>
      <c r="E279" s="49"/>
      <c r="F279" s="48"/>
      <c r="G279" s="50"/>
      <c r="H279" s="440"/>
      <c r="I279" s="51"/>
      <c r="J279" s="440"/>
      <c r="K279" s="52"/>
      <c r="L279" s="53"/>
      <c r="M279" s="54"/>
      <c r="N279" s="54"/>
      <c r="O279" s="246">
        <f t="shared" si="15"/>
        <v>0</v>
      </c>
      <c r="P279" s="55"/>
      <c r="Q279" s="49"/>
      <c r="R279" s="56"/>
      <c r="S279" s="440"/>
      <c r="T279" s="54"/>
      <c r="U279" s="55"/>
      <c r="V279" s="440"/>
      <c r="W279" s="55"/>
      <c r="X279" s="54"/>
      <c r="Y279" s="54"/>
      <c r="Z279" s="237">
        <f t="shared" si="14"/>
        <v>0</v>
      </c>
      <c r="AA279" s="53"/>
      <c r="AB279" s="57"/>
      <c r="AC279" s="238">
        <v>0</v>
      </c>
      <c r="AD279" s="239">
        <v>0</v>
      </c>
      <c r="AE279" s="240"/>
    </row>
    <row r="280" spans="1:31" ht="60" customHeight="1" x14ac:dyDescent="0.25">
      <c r="A280" s="233">
        <f t="shared" si="16"/>
        <v>275</v>
      </c>
      <c r="B280" s="47"/>
      <c r="C280" s="47"/>
      <c r="D280" s="48"/>
      <c r="E280" s="49"/>
      <c r="F280" s="48"/>
      <c r="G280" s="50"/>
      <c r="H280" s="440"/>
      <c r="I280" s="51"/>
      <c r="J280" s="440"/>
      <c r="K280" s="52"/>
      <c r="L280" s="53"/>
      <c r="M280" s="54"/>
      <c r="N280" s="54"/>
      <c r="O280" s="246">
        <f t="shared" si="15"/>
        <v>0</v>
      </c>
      <c r="P280" s="55"/>
      <c r="Q280" s="49"/>
      <c r="R280" s="56"/>
      <c r="S280" s="440"/>
      <c r="T280" s="54"/>
      <c r="U280" s="55"/>
      <c r="V280" s="440"/>
      <c r="W280" s="55"/>
      <c r="X280" s="54"/>
      <c r="Y280" s="54"/>
      <c r="Z280" s="237">
        <f t="shared" si="14"/>
        <v>0</v>
      </c>
      <c r="AA280" s="53"/>
      <c r="AB280" s="57"/>
      <c r="AC280" s="238">
        <v>0</v>
      </c>
      <c r="AD280" s="239">
        <v>0</v>
      </c>
      <c r="AE280" s="240"/>
    </row>
    <row r="281" spans="1:31" ht="60" customHeight="1" x14ac:dyDescent="0.25">
      <c r="A281" s="233">
        <f t="shared" si="16"/>
        <v>276</v>
      </c>
      <c r="B281" s="47"/>
      <c r="C281" s="47"/>
      <c r="D281" s="48"/>
      <c r="E281" s="49"/>
      <c r="F281" s="48"/>
      <c r="G281" s="50"/>
      <c r="H281" s="440"/>
      <c r="I281" s="51"/>
      <c r="J281" s="440"/>
      <c r="K281" s="52"/>
      <c r="L281" s="53"/>
      <c r="M281" s="54"/>
      <c r="N281" s="54"/>
      <c r="O281" s="246">
        <f t="shared" si="15"/>
        <v>0</v>
      </c>
      <c r="P281" s="55"/>
      <c r="Q281" s="49"/>
      <c r="R281" s="56"/>
      <c r="S281" s="440"/>
      <c r="T281" s="54"/>
      <c r="U281" s="55"/>
      <c r="V281" s="440"/>
      <c r="W281" s="55"/>
      <c r="X281" s="54"/>
      <c r="Y281" s="54"/>
      <c r="Z281" s="237">
        <f t="shared" si="14"/>
        <v>0</v>
      </c>
      <c r="AA281" s="53"/>
      <c r="AB281" s="57"/>
      <c r="AC281" s="238">
        <v>0</v>
      </c>
      <c r="AD281" s="239">
        <v>0</v>
      </c>
      <c r="AE281" s="240"/>
    </row>
    <row r="282" spans="1:31" ht="60" customHeight="1" x14ac:dyDescent="0.25">
      <c r="A282" s="233">
        <f t="shared" si="16"/>
        <v>277</v>
      </c>
      <c r="B282" s="47"/>
      <c r="C282" s="47"/>
      <c r="D282" s="48"/>
      <c r="E282" s="49"/>
      <c r="F282" s="48"/>
      <c r="G282" s="50"/>
      <c r="H282" s="440"/>
      <c r="I282" s="51"/>
      <c r="J282" s="440"/>
      <c r="K282" s="52"/>
      <c r="L282" s="53"/>
      <c r="M282" s="54"/>
      <c r="N282" s="54"/>
      <c r="O282" s="246">
        <f t="shared" si="15"/>
        <v>0</v>
      </c>
      <c r="P282" s="55"/>
      <c r="Q282" s="49"/>
      <c r="R282" s="56"/>
      <c r="S282" s="440"/>
      <c r="T282" s="54"/>
      <c r="U282" s="55"/>
      <c r="V282" s="440"/>
      <c r="W282" s="55"/>
      <c r="X282" s="54"/>
      <c r="Y282" s="54"/>
      <c r="Z282" s="237">
        <f t="shared" si="14"/>
        <v>0</v>
      </c>
      <c r="AA282" s="53"/>
      <c r="AB282" s="57"/>
      <c r="AC282" s="238">
        <v>0</v>
      </c>
      <c r="AD282" s="239">
        <v>0</v>
      </c>
      <c r="AE282" s="240"/>
    </row>
    <row r="283" spans="1:31" ht="60" customHeight="1" x14ac:dyDescent="0.25">
      <c r="A283" s="233">
        <f t="shared" si="16"/>
        <v>278</v>
      </c>
      <c r="B283" s="47"/>
      <c r="C283" s="47"/>
      <c r="D283" s="48"/>
      <c r="E283" s="49"/>
      <c r="F283" s="48"/>
      <c r="G283" s="50"/>
      <c r="H283" s="440"/>
      <c r="I283" s="51"/>
      <c r="J283" s="440"/>
      <c r="K283" s="52"/>
      <c r="L283" s="53"/>
      <c r="M283" s="54"/>
      <c r="N283" s="54"/>
      <c r="O283" s="246">
        <f t="shared" si="15"/>
        <v>0</v>
      </c>
      <c r="P283" s="55"/>
      <c r="Q283" s="49"/>
      <c r="R283" s="56"/>
      <c r="S283" s="440"/>
      <c r="T283" s="54"/>
      <c r="U283" s="55"/>
      <c r="V283" s="440"/>
      <c r="W283" s="55"/>
      <c r="X283" s="54"/>
      <c r="Y283" s="54"/>
      <c r="Z283" s="237">
        <f t="shared" si="14"/>
        <v>0</v>
      </c>
      <c r="AA283" s="53"/>
      <c r="AB283" s="57"/>
      <c r="AC283" s="238">
        <v>0</v>
      </c>
      <c r="AD283" s="239">
        <v>0</v>
      </c>
      <c r="AE283" s="240"/>
    </row>
    <row r="284" spans="1:31" ht="60" customHeight="1" x14ac:dyDescent="0.25">
      <c r="A284" s="233">
        <f t="shared" si="16"/>
        <v>279</v>
      </c>
      <c r="B284" s="47"/>
      <c r="C284" s="47"/>
      <c r="D284" s="48"/>
      <c r="E284" s="49"/>
      <c r="F284" s="48"/>
      <c r="G284" s="50"/>
      <c r="H284" s="440"/>
      <c r="I284" s="51"/>
      <c r="J284" s="440"/>
      <c r="K284" s="52"/>
      <c r="L284" s="53"/>
      <c r="M284" s="54"/>
      <c r="N284" s="54"/>
      <c r="O284" s="246">
        <f t="shared" si="15"/>
        <v>0</v>
      </c>
      <c r="P284" s="55"/>
      <c r="Q284" s="49"/>
      <c r="R284" s="56"/>
      <c r="S284" s="440"/>
      <c r="T284" s="54"/>
      <c r="U284" s="55"/>
      <c r="V284" s="440"/>
      <c r="W284" s="55"/>
      <c r="X284" s="54"/>
      <c r="Y284" s="54"/>
      <c r="Z284" s="237">
        <f t="shared" si="14"/>
        <v>0</v>
      </c>
      <c r="AA284" s="53"/>
      <c r="AB284" s="57"/>
      <c r="AC284" s="238">
        <v>0</v>
      </c>
      <c r="AD284" s="239">
        <v>0</v>
      </c>
      <c r="AE284" s="240"/>
    </row>
    <row r="285" spans="1:31" ht="60" customHeight="1" x14ac:dyDescent="0.25">
      <c r="A285" s="233">
        <f t="shared" si="16"/>
        <v>280</v>
      </c>
      <c r="B285" s="47"/>
      <c r="C285" s="47"/>
      <c r="D285" s="48"/>
      <c r="E285" s="49"/>
      <c r="F285" s="48"/>
      <c r="G285" s="50"/>
      <c r="H285" s="440"/>
      <c r="I285" s="51"/>
      <c r="J285" s="440"/>
      <c r="K285" s="52"/>
      <c r="L285" s="53"/>
      <c r="M285" s="54"/>
      <c r="N285" s="54"/>
      <c r="O285" s="246">
        <f t="shared" si="15"/>
        <v>0</v>
      </c>
      <c r="P285" s="55"/>
      <c r="Q285" s="49"/>
      <c r="R285" s="56"/>
      <c r="S285" s="440"/>
      <c r="T285" s="54"/>
      <c r="U285" s="55"/>
      <c r="V285" s="440"/>
      <c r="W285" s="55"/>
      <c r="X285" s="54"/>
      <c r="Y285" s="54"/>
      <c r="Z285" s="237">
        <f t="shared" si="14"/>
        <v>0</v>
      </c>
      <c r="AA285" s="53"/>
      <c r="AB285" s="57"/>
      <c r="AC285" s="238">
        <v>0</v>
      </c>
      <c r="AD285" s="239">
        <v>0</v>
      </c>
      <c r="AE285" s="240"/>
    </row>
    <row r="286" spans="1:31" ht="60" customHeight="1" x14ac:dyDescent="0.25">
      <c r="A286" s="233">
        <f t="shared" si="16"/>
        <v>281</v>
      </c>
      <c r="B286" s="47"/>
      <c r="C286" s="47"/>
      <c r="D286" s="48"/>
      <c r="E286" s="49"/>
      <c r="F286" s="48"/>
      <c r="G286" s="50"/>
      <c r="H286" s="440"/>
      <c r="I286" s="51"/>
      <c r="J286" s="440"/>
      <c r="K286" s="52"/>
      <c r="L286" s="53"/>
      <c r="M286" s="54"/>
      <c r="N286" s="54"/>
      <c r="O286" s="246">
        <f t="shared" si="15"/>
        <v>0</v>
      </c>
      <c r="P286" s="55"/>
      <c r="Q286" s="49"/>
      <c r="R286" s="56"/>
      <c r="S286" s="440"/>
      <c r="T286" s="54"/>
      <c r="U286" s="55"/>
      <c r="V286" s="440"/>
      <c r="W286" s="55"/>
      <c r="X286" s="54"/>
      <c r="Y286" s="54"/>
      <c r="Z286" s="237">
        <f t="shared" si="14"/>
        <v>0</v>
      </c>
      <c r="AA286" s="53"/>
      <c r="AB286" s="57"/>
      <c r="AC286" s="238">
        <v>0</v>
      </c>
      <c r="AD286" s="239">
        <v>0</v>
      </c>
      <c r="AE286" s="240"/>
    </row>
    <row r="287" spans="1:31" ht="60" customHeight="1" x14ac:dyDescent="0.25">
      <c r="A287" s="233">
        <f t="shared" si="16"/>
        <v>282</v>
      </c>
      <c r="B287" s="47"/>
      <c r="C287" s="47"/>
      <c r="D287" s="48"/>
      <c r="E287" s="49"/>
      <c r="F287" s="48"/>
      <c r="G287" s="50"/>
      <c r="H287" s="440"/>
      <c r="I287" s="51"/>
      <c r="J287" s="440"/>
      <c r="K287" s="52"/>
      <c r="L287" s="53"/>
      <c r="M287" s="54"/>
      <c r="N287" s="54"/>
      <c r="O287" s="246">
        <f t="shared" si="15"/>
        <v>0</v>
      </c>
      <c r="P287" s="55"/>
      <c r="Q287" s="49"/>
      <c r="R287" s="56"/>
      <c r="S287" s="440"/>
      <c r="T287" s="54"/>
      <c r="U287" s="55"/>
      <c r="V287" s="440"/>
      <c r="W287" s="55"/>
      <c r="X287" s="54"/>
      <c r="Y287" s="54"/>
      <c r="Z287" s="237">
        <f t="shared" si="14"/>
        <v>0</v>
      </c>
      <c r="AA287" s="53"/>
      <c r="AB287" s="57"/>
      <c r="AC287" s="238">
        <v>0</v>
      </c>
      <c r="AD287" s="239">
        <v>0</v>
      </c>
      <c r="AE287" s="240"/>
    </row>
    <row r="288" spans="1:31" ht="60" customHeight="1" x14ac:dyDescent="0.25">
      <c r="A288" s="233">
        <f t="shared" si="16"/>
        <v>283</v>
      </c>
      <c r="B288" s="47"/>
      <c r="C288" s="47"/>
      <c r="D288" s="48"/>
      <c r="E288" s="49"/>
      <c r="F288" s="48"/>
      <c r="G288" s="50"/>
      <c r="H288" s="440"/>
      <c r="I288" s="51"/>
      <c r="J288" s="440"/>
      <c r="K288" s="52"/>
      <c r="L288" s="53"/>
      <c r="M288" s="54"/>
      <c r="N288" s="54"/>
      <c r="O288" s="246">
        <f t="shared" si="15"/>
        <v>0</v>
      </c>
      <c r="P288" s="55"/>
      <c r="Q288" s="49"/>
      <c r="R288" s="56"/>
      <c r="S288" s="440"/>
      <c r="T288" s="54"/>
      <c r="U288" s="55"/>
      <c r="V288" s="440"/>
      <c r="W288" s="55"/>
      <c r="X288" s="54"/>
      <c r="Y288" s="54"/>
      <c r="Z288" s="237">
        <f t="shared" si="14"/>
        <v>0</v>
      </c>
      <c r="AA288" s="53"/>
      <c r="AB288" s="57"/>
      <c r="AC288" s="238">
        <v>0</v>
      </c>
      <c r="AD288" s="239">
        <v>0</v>
      </c>
      <c r="AE288" s="240"/>
    </row>
    <row r="289" spans="1:31" ht="60" customHeight="1" x14ac:dyDescent="0.25">
      <c r="A289" s="233">
        <f t="shared" si="16"/>
        <v>284</v>
      </c>
      <c r="B289" s="47"/>
      <c r="C289" s="47"/>
      <c r="D289" s="48"/>
      <c r="E289" s="49"/>
      <c r="F289" s="48"/>
      <c r="G289" s="50"/>
      <c r="H289" s="440"/>
      <c r="I289" s="51"/>
      <c r="J289" s="440"/>
      <c r="K289" s="52"/>
      <c r="L289" s="53"/>
      <c r="M289" s="54"/>
      <c r="N289" s="54"/>
      <c r="O289" s="246">
        <f t="shared" si="15"/>
        <v>0</v>
      </c>
      <c r="P289" s="55"/>
      <c r="Q289" s="49"/>
      <c r="R289" s="56"/>
      <c r="S289" s="440"/>
      <c r="T289" s="54"/>
      <c r="U289" s="55"/>
      <c r="V289" s="440"/>
      <c r="W289" s="55"/>
      <c r="X289" s="54"/>
      <c r="Y289" s="54"/>
      <c r="Z289" s="237">
        <f t="shared" si="14"/>
        <v>0</v>
      </c>
      <c r="AA289" s="53"/>
      <c r="AB289" s="57"/>
      <c r="AC289" s="238">
        <v>0</v>
      </c>
      <c r="AD289" s="239">
        <v>0</v>
      </c>
      <c r="AE289" s="240"/>
    </row>
    <row r="290" spans="1:31" ht="60" customHeight="1" x14ac:dyDescent="0.25">
      <c r="A290" s="233">
        <f t="shared" si="16"/>
        <v>285</v>
      </c>
      <c r="B290" s="47"/>
      <c r="C290" s="47"/>
      <c r="D290" s="48"/>
      <c r="E290" s="49"/>
      <c r="F290" s="48"/>
      <c r="G290" s="50"/>
      <c r="H290" s="440"/>
      <c r="I290" s="51"/>
      <c r="J290" s="440"/>
      <c r="K290" s="52"/>
      <c r="L290" s="53"/>
      <c r="M290" s="54"/>
      <c r="N290" s="54"/>
      <c r="O290" s="246">
        <f t="shared" si="15"/>
        <v>0</v>
      </c>
      <c r="P290" s="55"/>
      <c r="Q290" s="49"/>
      <c r="R290" s="56"/>
      <c r="S290" s="440"/>
      <c r="T290" s="54"/>
      <c r="U290" s="55"/>
      <c r="V290" s="440"/>
      <c r="W290" s="55"/>
      <c r="X290" s="54"/>
      <c r="Y290" s="54"/>
      <c r="Z290" s="237">
        <f t="shared" si="14"/>
        <v>0</v>
      </c>
      <c r="AA290" s="53"/>
      <c r="AB290" s="57"/>
      <c r="AC290" s="238">
        <v>0</v>
      </c>
      <c r="AD290" s="239">
        <v>0</v>
      </c>
      <c r="AE290" s="240"/>
    </row>
    <row r="291" spans="1:31" ht="60" customHeight="1" x14ac:dyDescent="0.25">
      <c r="A291" s="233">
        <f t="shared" si="16"/>
        <v>286</v>
      </c>
      <c r="B291" s="47"/>
      <c r="C291" s="47"/>
      <c r="D291" s="48"/>
      <c r="E291" s="49"/>
      <c r="F291" s="48"/>
      <c r="G291" s="50"/>
      <c r="H291" s="440"/>
      <c r="I291" s="51"/>
      <c r="J291" s="440"/>
      <c r="K291" s="52"/>
      <c r="L291" s="53"/>
      <c r="M291" s="54"/>
      <c r="N291" s="54"/>
      <c r="O291" s="246">
        <f t="shared" si="15"/>
        <v>0</v>
      </c>
      <c r="P291" s="55"/>
      <c r="Q291" s="49"/>
      <c r="R291" s="56"/>
      <c r="S291" s="440"/>
      <c r="T291" s="54"/>
      <c r="U291" s="55"/>
      <c r="V291" s="440"/>
      <c r="W291" s="55"/>
      <c r="X291" s="54"/>
      <c r="Y291" s="54"/>
      <c r="Z291" s="237">
        <f t="shared" si="14"/>
        <v>0</v>
      </c>
      <c r="AA291" s="53"/>
      <c r="AB291" s="57"/>
      <c r="AC291" s="238">
        <v>0</v>
      </c>
      <c r="AD291" s="239">
        <v>0</v>
      </c>
      <c r="AE291" s="240"/>
    </row>
    <row r="292" spans="1:31" ht="60" customHeight="1" x14ac:dyDescent="0.25">
      <c r="A292" s="233">
        <f t="shared" si="16"/>
        <v>287</v>
      </c>
      <c r="B292" s="47"/>
      <c r="C292" s="47"/>
      <c r="D292" s="48"/>
      <c r="E292" s="49"/>
      <c r="F292" s="48"/>
      <c r="G292" s="50"/>
      <c r="H292" s="440"/>
      <c r="I292" s="51"/>
      <c r="J292" s="440"/>
      <c r="K292" s="52"/>
      <c r="L292" s="53"/>
      <c r="M292" s="54"/>
      <c r="N292" s="54"/>
      <c r="O292" s="246">
        <f t="shared" si="15"/>
        <v>0</v>
      </c>
      <c r="P292" s="55"/>
      <c r="Q292" s="49"/>
      <c r="R292" s="56"/>
      <c r="S292" s="440"/>
      <c r="T292" s="54"/>
      <c r="U292" s="55"/>
      <c r="V292" s="440"/>
      <c r="W292" s="55"/>
      <c r="X292" s="54"/>
      <c r="Y292" s="54"/>
      <c r="Z292" s="237">
        <f t="shared" si="14"/>
        <v>0</v>
      </c>
      <c r="AA292" s="53"/>
      <c r="AB292" s="57"/>
      <c r="AC292" s="238">
        <v>0</v>
      </c>
      <c r="AD292" s="239">
        <v>0</v>
      </c>
      <c r="AE292" s="240"/>
    </row>
    <row r="293" spans="1:31" ht="60" customHeight="1" x14ac:dyDescent="0.25">
      <c r="A293" s="233">
        <f t="shared" si="16"/>
        <v>288</v>
      </c>
      <c r="B293" s="47"/>
      <c r="C293" s="47"/>
      <c r="D293" s="48"/>
      <c r="E293" s="49"/>
      <c r="F293" s="48"/>
      <c r="G293" s="50"/>
      <c r="H293" s="440"/>
      <c r="I293" s="51"/>
      <c r="J293" s="440"/>
      <c r="K293" s="52"/>
      <c r="L293" s="53"/>
      <c r="M293" s="54"/>
      <c r="N293" s="54"/>
      <c r="O293" s="246">
        <f t="shared" si="15"/>
        <v>0</v>
      </c>
      <c r="P293" s="55"/>
      <c r="Q293" s="49"/>
      <c r="R293" s="56"/>
      <c r="S293" s="440"/>
      <c r="T293" s="54"/>
      <c r="U293" s="55"/>
      <c r="V293" s="440"/>
      <c r="W293" s="55"/>
      <c r="X293" s="54"/>
      <c r="Y293" s="54"/>
      <c r="Z293" s="237">
        <f t="shared" si="14"/>
        <v>0</v>
      </c>
      <c r="AA293" s="53"/>
      <c r="AB293" s="57"/>
      <c r="AC293" s="238">
        <v>0</v>
      </c>
      <c r="AD293" s="239">
        <v>0</v>
      </c>
      <c r="AE293" s="240"/>
    </row>
    <row r="294" spans="1:31" ht="60" customHeight="1" x14ac:dyDescent="0.25">
      <c r="A294" s="233">
        <f t="shared" si="16"/>
        <v>289</v>
      </c>
      <c r="B294" s="47"/>
      <c r="C294" s="47"/>
      <c r="D294" s="48"/>
      <c r="E294" s="49"/>
      <c r="F294" s="48"/>
      <c r="G294" s="50"/>
      <c r="H294" s="440"/>
      <c r="I294" s="51"/>
      <c r="J294" s="440"/>
      <c r="K294" s="52"/>
      <c r="L294" s="53"/>
      <c r="M294" s="54"/>
      <c r="N294" s="54"/>
      <c r="O294" s="246">
        <f t="shared" si="15"/>
        <v>0</v>
      </c>
      <c r="P294" s="55"/>
      <c r="Q294" s="49"/>
      <c r="R294" s="56"/>
      <c r="S294" s="440"/>
      <c r="T294" s="54"/>
      <c r="U294" s="55"/>
      <c r="V294" s="440"/>
      <c r="W294" s="55"/>
      <c r="X294" s="54"/>
      <c r="Y294" s="54"/>
      <c r="Z294" s="237">
        <f t="shared" si="14"/>
        <v>0</v>
      </c>
      <c r="AA294" s="53"/>
      <c r="AB294" s="57"/>
      <c r="AC294" s="238">
        <v>0</v>
      </c>
      <c r="AD294" s="239">
        <v>0</v>
      </c>
      <c r="AE294" s="240"/>
    </row>
    <row r="295" spans="1:31" ht="60" customHeight="1" x14ac:dyDescent="0.25">
      <c r="A295" s="233">
        <f t="shared" si="16"/>
        <v>290</v>
      </c>
      <c r="B295" s="47"/>
      <c r="C295" s="47"/>
      <c r="D295" s="48"/>
      <c r="E295" s="49"/>
      <c r="F295" s="48"/>
      <c r="G295" s="50"/>
      <c r="H295" s="440"/>
      <c r="I295" s="51"/>
      <c r="J295" s="440"/>
      <c r="K295" s="52"/>
      <c r="L295" s="53"/>
      <c r="M295" s="54"/>
      <c r="N295" s="54"/>
      <c r="O295" s="246">
        <f t="shared" si="15"/>
        <v>0</v>
      </c>
      <c r="P295" s="55"/>
      <c r="Q295" s="49"/>
      <c r="R295" s="56"/>
      <c r="S295" s="440"/>
      <c r="T295" s="54"/>
      <c r="U295" s="55"/>
      <c r="V295" s="440"/>
      <c r="W295" s="55"/>
      <c r="X295" s="54"/>
      <c r="Y295" s="54"/>
      <c r="Z295" s="237">
        <f t="shared" si="14"/>
        <v>0</v>
      </c>
      <c r="AA295" s="53"/>
      <c r="AB295" s="57"/>
      <c r="AC295" s="238">
        <v>0</v>
      </c>
      <c r="AD295" s="239">
        <v>0</v>
      </c>
      <c r="AE295" s="240"/>
    </row>
    <row r="296" spans="1:31" ht="60" customHeight="1" x14ac:dyDescent="0.25">
      <c r="A296" s="233">
        <f t="shared" si="16"/>
        <v>291</v>
      </c>
      <c r="B296" s="47"/>
      <c r="C296" s="47"/>
      <c r="D296" s="48"/>
      <c r="E296" s="49"/>
      <c r="F296" s="48"/>
      <c r="G296" s="50"/>
      <c r="H296" s="440"/>
      <c r="I296" s="51"/>
      <c r="J296" s="440"/>
      <c r="K296" s="52"/>
      <c r="L296" s="53"/>
      <c r="M296" s="54"/>
      <c r="N296" s="54"/>
      <c r="O296" s="246">
        <f t="shared" si="15"/>
        <v>0</v>
      </c>
      <c r="P296" s="55"/>
      <c r="Q296" s="49"/>
      <c r="R296" s="56"/>
      <c r="S296" s="440"/>
      <c r="T296" s="54"/>
      <c r="U296" s="55"/>
      <c r="V296" s="440"/>
      <c r="W296" s="55"/>
      <c r="X296" s="54"/>
      <c r="Y296" s="54"/>
      <c r="Z296" s="237">
        <f t="shared" si="14"/>
        <v>0</v>
      </c>
      <c r="AA296" s="53"/>
      <c r="AB296" s="57"/>
      <c r="AC296" s="238">
        <v>0</v>
      </c>
      <c r="AD296" s="239">
        <v>0</v>
      </c>
      <c r="AE296" s="240"/>
    </row>
    <row r="297" spans="1:31" ht="60" customHeight="1" x14ac:dyDescent="0.25">
      <c r="A297" s="233">
        <f t="shared" si="16"/>
        <v>292</v>
      </c>
      <c r="B297" s="47"/>
      <c r="C297" s="47"/>
      <c r="D297" s="48"/>
      <c r="E297" s="49"/>
      <c r="F297" s="48"/>
      <c r="G297" s="50"/>
      <c r="H297" s="440"/>
      <c r="I297" s="51"/>
      <c r="J297" s="440"/>
      <c r="K297" s="52"/>
      <c r="L297" s="53"/>
      <c r="M297" s="54"/>
      <c r="N297" s="54"/>
      <c r="O297" s="246">
        <f t="shared" si="15"/>
        <v>0</v>
      </c>
      <c r="P297" s="55"/>
      <c r="Q297" s="49"/>
      <c r="R297" s="56"/>
      <c r="S297" s="440"/>
      <c r="T297" s="54"/>
      <c r="U297" s="55"/>
      <c r="V297" s="440"/>
      <c r="W297" s="55"/>
      <c r="X297" s="54"/>
      <c r="Y297" s="54"/>
      <c r="Z297" s="237">
        <f t="shared" si="14"/>
        <v>0</v>
      </c>
      <c r="AA297" s="53"/>
      <c r="AB297" s="57"/>
      <c r="AC297" s="238">
        <v>0</v>
      </c>
      <c r="AD297" s="239">
        <v>0</v>
      </c>
      <c r="AE297" s="240"/>
    </row>
    <row r="298" spans="1:31" ht="60" customHeight="1" x14ac:dyDescent="0.25">
      <c r="A298" s="233">
        <f t="shared" si="16"/>
        <v>293</v>
      </c>
      <c r="B298" s="47"/>
      <c r="C298" s="47"/>
      <c r="D298" s="48"/>
      <c r="E298" s="49"/>
      <c r="F298" s="48"/>
      <c r="G298" s="50"/>
      <c r="H298" s="440"/>
      <c r="I298" s="51"/>
      <c r="J298" s="440"/>
      <c r="K298" s="52"/>
      <c r="L298" s="53"/>
      <c r="M298" s="54"/>
      <c r="N298" s="54"/>
      <c r="O298" s="246">
        <f t="shared" si="15"/>
        <v>0</v>
      </c>
      <c r="P298" s="55"/>
      <c r="Q298" s="49"/>
      <c r="R298" s="56"/>
      <c r="S298" s="440"/>
      <c r="T298" s="54"/>
      <c r="U298" s="55"/>
      <c r="V298" s="440"/>
      <c r="W298" s="55"/>
      <c r="X298" s="54"/>
      <c r="Y298" s="54"/>
      <c r="Z298" s="237">
        <f t="shared" si="14"/>
        <v>0</v>
      </c>
      <c r="AA298" s="53"/>
      <c r="AB298" s="57"/>
      <c r="AC298" s="238">
        <v>0</v>
      </c>
      <c r="AD298" s="239">
        <v>0</v>
      </c>
      <c r="AE298" s="240"/>
    </row>
    <row r="299" spans="1:31" ht="60" customHeight="1" x14ac:dyDescent="0.25">
      <c r="A299" s="233">
        <f t="shared" si="16"/>
        <v>294</v>
      </c>
      <c r="B299" s="47"/>
      <c r="C299" s="47"/>
      <c r="D299" s="48"/>
      <c r="E299" s="49"/>
      <c r="F299" s="48"/>
      <c r="G299" s="50"/>
      <c r="H299" s="440"/>
      <c r="I299" s="51"/>
      <c r="J299" s="440"/>
      <c r="K299" s="52"/>
      <c r="L299" s="53"/>
      <c r="M299" s="54"/>
      <c r="N299" s="54"/>
      <c r="O299" s="246">
        <f t="shared" si="15"/>
        <v>0</v>
      </c>
      <c r="P299" s="55"/>
      <c r="Q299" s="49"/>
      <c r="R299" s="56"/>
      <c r="S299" s="440"/>
      <c r="T299" s="54"/>
      <c r="U299" s="55"/>
      <c r="V299" s="440"/>
      <c r="W299" s="55"/>
      <c r="X299" s="54"/>
      <c r="Y299" s="54"/>
      <c r="Z299" s="237">
        <f t="shared" si="14"/>
        <v>0</v>
      </c>
      <c r="AA299" s="53"/>
      <c r="AB299" s="57"/>
      <c r="AC299" s="238">
        <v>0</v>
      </c>
      <c r="AD299" s="239">
        <v>0</v>
      </c>
      <c r="AE299" s="240"/>
    </row>
    <row r="300" spans="1:31" ht="60" customHeight="1" x14ac:dyDescent="0.25">
      <c r="A300" s="233">
        <f t="shared" si="16"/>
        <v>295</v>
      </c>
      <c r="B300" s="47"/>
      <c r="C300" s="47"/>
      <c r="D300" s="48"/>
      <c r="E300" s="49"/>
      <c r="F300" s="48"/>
      <c r="G300" s="50"/>
      <c r="H300" s="440"/>
      <c r="I300" s="51"/>
      <c r="J300" s="440"/>
      <c r="K300" s="52"/>
      <c r="L300" s="53"/>
      <c r="M300" s="54"/>
      <c r="N300" s="54"/>
      <c r="O300" s="246">
        <f t="shared" si="15"/>
        <v>0</v>
      </c>
      <c r="P300" s="55"/>
      <c r="Q300" s="49"/>
      <c r="R300" s="56"/>
      <c r="S300" s="440"/>
      <c r="T300" s="54"/>
      <c r="U300" s="55"/>
      <c r="V300" s="440"/>
      <c r="W300" s="55"/>
      <c r="X300" s="54"/>
      <c r="Y300" s="54"/>
      <c r="Z300" s="237">
        <f t="shared" si="14"/>
        <v>0</v>
      </c>
      <c r="AA300" s="53"/>
      <c r="AB300" s="57"/>
      <c r="AC300" s="238">
        <v>0</v>
      </c>
      <c r="AD300" s="239">
        <v>0</v>
      </c>
      <c r="AE300" s="240"/>
    </row>
    <row r="301" spans="1:31" ht="60" customHeight="1" x14ac:dyDescent="0.25">
      <c r="A301" s="233">
        <f t="shared" si="16"/>
        <v>296</v>
      </c>
      <c r="B301" s="47"/>
      <c r="C301" s="47"/>
      <c r="D301" s="48"/>
      <c r="E301" s="49"/>
      <c r="F301" s="48"/>
      <c r="G301" s="50"/>
      <c r="H301" s="440"/>
      <c r="I301" s="51"/>
      <c r="J301" s="440"/>
      <c r="K301" s="52"/>
      <c r="L301" s="53"/>
      <c r="M301" s="54"/>
      <c r="N301" s="54"/>
      <c r="O301" s="246">
        <f t="shared" si="15"/>
        <v>0</v>
      </c>
      <c r="P301" s="55"/>
      <c r="Q301" s="49"/>
      <c r="R301" s="56"/>
      <c r="S301" s="440"/>
      <c r="T301" s="54"/>
      <c r="U301" s="55"/>
      <c r="V301" s="440"/>
      <c r="W301" s="55"/>
      <c r="X301" s="54"/>
      <c r="Y301" s="54"/>
      <c r="Z301" s="237">
        <f t="shared" si="14"/>
        <v>0</v>
      </c>
      <c r="AA301" s="53"/>
      <c r="AB301" s="57"/>
      <c r="AC301" s="238">
        <v>0</v>
      </c>
      <c r="AD301" s="239">
        <v>0</v>
      </c>
      <c r="AE301" s="240"/>
    </row>
    <row r="302" spans="1:31" ht="60" customHeight="1" x14ac:dyDescent="0.25">
      <c r="A302" s="233">
        <f t="shared" si="16"/>
        <v>297</v>
      </c>
      <c r="B302" s="47"/>
      <c r="C302" s="47"/>
      <c r="D302" s="48"/>
      <c r="E302" s="49"/>
      <c r="F302" s="48"/>
      <c r="G302" s="50"/>
      <c r="H302" s="440"/>
      <c r="I302" s="51"/>
      <c r="J302" s="440"/>
      <c r="K302" s="52"/>
      <c r="L302" s="53"/>
      <c r="M302" s="54"/>
      <c r="N302" s="54"/>
      <c r="O302" s="246">
        <f t="shared" si="15"/>
        <v>0</v>
      </c>
      <c r="P302" s="55"/>
      <c r="Q302" s="49"/>
      <c r="R302" s="56"/>
      <c r="S302" s="440"/>
      <c r="T302" s="54"/>
      <c r="U302" s="55"/>
      <c r="V302" s="440"/>
      <c r="W302" s="55"/>
      <c r="X302" s="54"/>
      <c r="Y302" s="54"/>
      <c r="Z302" s="237">
        <f t="shared" si="14"/>
        <v>0</v>
      </c>
      <c r="AA302" s="53"/>
      <c r="AB302" s="57"/>
      <c r="AC302" s="238">
        <v>0</v>
      </c>
      <c r="AD302" s="239">
        <v>0</v>
      </c>
      <c r="AE302" s="240"/>
    </row>
    <row r="303" spans="1:31" ht="60" customHeight="1" x14ac:dyDescent="0.25">
      <c r="A303" s="233">
        <f t="shared" si="16"/>
        <v>298</v>
      </c>
      <c r="B303" s="47"/>
      <c r="C303" s="47"/>
      <c r="D303" s="48"/>
      <c r="E303" s="49"/>
      <c r="F303" s="48"/>
      <c r="G303" s="50"/>
      <c r="H303" s="440"/>
      <c r="I303" s="51"/>
      <c r="J303" s="440"/>
      <c r="K303" s="52"/>
      <c r="L303" s="53"/>
      <c r="M303" s="54"/>
      <c r="N303" s="54"/>
      <c r="O303" s="246">
        <f t="shared" si="15"/>
        <v>0</v>
      </c>
      <c r="P303" s="55"/>
      <c r="Q303" s="49"/>
      <c r="R303" s="56"/>
      <c r="S303" s="440"/>
      <c r="T303" s="54"/>
      <c r="U303" s="55"/>
      <c r="V303" s="440"/>
      <c r="W303" s="55"/>
      <c r="X303" s="54"/>
      <c r="Y303" s="54"/>
      <c r="Z303" s="237">
        <f t="shared" si="14"/>
        <v>0</v>
      </c>
      <c r="AA303" s="53"/>
      <c r="AB303" s="57"/>
      <c r="AC303" s="238">
        <v>0</v>
      </c>
      <c r="AD303" s="239">
        <v>0</v>
      </c>
      <c r="AE303" s="240"/>
    </row>
    <row r="304" spans="1:31" ht="60" customHeight="1" x14ac:dyDescent="0.25">
      <c r="A304" s="233">
        <f t="shared" si="16"/>
        <v>299</v>
      </c>
      <c r="B304" s="47"/>
      <c r="C304" s="47"/>
      <c r="D304" s="48"/>
      <c r="E304" s="49"/>
      <c r="F304" s="48"/>
      <c r="G304" s="50"/>
      <c r="H304" s="440"/>
      <c r="I304" s="51"/>
      <c r="J304" s="440"/>
      <c r="K304" s="52"/>
      <c r="L304" s="53"/>
      <c r="M304" s="54"/>
      <c r="N304" s="54"/>
      <c r="O304" s="246">
        <f t="shared" si="15"/>
        <v>0</v>
      </c>
      <c r="P304" s="55"/>
      <c r="Q304" s="49"/>
      <c r="R304" s="56"/>
      <c r="S304" s="440"/>
      <c r="T304" s="54"/>
      <c r="U304" s="55"/>
      <c r="V304" s="440"/>
      <c r="W304" s="55"/>
      <c r="X304" s="54"/>
      <c r="Y304" s="54"/>
      <c r="Z304" s="237">
        <f t="shared" si="14"/>
        <v>0</v>
      </c>
      <c r="AA304" s="53"/>
      <c r="AB304" s="57"/>
      <c r="AC304" s="238">
        <v>0</v>
      </c>
      <c r="AD304" s="239">
        <v>0</v>
      </c>
      <c r="AE304" s="240"/>
    </row>
    <row r="305" spans="1:31" ht="60" customHeight="1" x14ac:dyDescent="0.25">
      <c r="A305" s="233">
        <f t="shared" si="16"/>
        <v>300</v>
      </c>
      <c r="B305" s="47"/>
      <c r="C305" s="47"/>
      <c r="D305" s="48"/>
      <c r="E305" s="49"/>
      <c r="F305" s="48"/>
      <c r="G305" s="50"/>
      <c r="H305" s="440"/>
      <c r="I305" s="51"/>
      <c r="J305" s="440"/>
      <c r="K305" s="52"/>
      <c r="L305" s="53"/>
      <c r="M305" s="54"/>
      <c r="N305" s="54"/>
      <c r="O305" s="246">
        <f t="shared" si="15"/>
        <v>0</v>
      </c>
      <c r="P305" s="55"/>
      <c r="Q305" s="49"/>
      <c r="R305" s="56"/>
      <c r="S305" s="440"/>
      <c r="T305" s="54"/>
      <c r="U305" s="55"/>
      <c r="V305" s="440"/>
      <c r="W305" s="55"/>
      <c r="X305" s="54"/>
      <c r="Y305" s="54"/>
      <c r="Z305" s="237">
        <f t="shared" si="14"/>
        <v>0</v>
      </c>
      <c r="AA305" s="53"/>
      <c r="AB305" s="57"/>
      <c r="AC305" s="238">
        <v>0</v>
      </c>
      <c r="AD305" s="239">
        <v>0</v>
      </c>
      <c r="AE305" s="240"/>
    </row>
    <row r="306" spans="1:31" ht="60" customHeight="1" x14ac:dyDescent="0.25">
      <c r="A306" s="233">
        <f t="shared" si="16"/>
        <v>301</v>
      </c>
      <c r="B306" s="47"/>
      <c r="C306" s="47"/>
      <c r="D306" s="48"/>
      <c r="E306" s="49"/>
      <c r="F306" s="48"/>
      <c r="G306" s="50"/>
      <c r="H306" s="440"/>
      <c r="I306" s="51"/>
      <c r="J306" s="440"/>
      <c r="K306" s="52"/>
      <c r="L306" s="53"/>
      <c r="M306" s="54"/>
      <c r="N306" s="54"/>
      <c r="O306" s="246">
        <f t="shared" si="15"/>
        <v>0</v>
      </c>
      <c r="P306" s="55"/>
      <c r="Q306" s="49"/>
      <c r="R306" s="56"/>
      <c r="S306" s="440"/>
      <c r="T306" s="54"/>
      <c r="U306" s="55"/>
      <c r="V306" s="440"/>
      <c r="W306" s="55"/>
      <c r="X306" s="54"/>
      <c r="Y306" s="54"/>
      <c r="Z306" s="237">
        <f t="shared" si="14"/>
        <v>0</v>
      </c>
      <c r="AA306" s="53"/>
      <c r="AB306" s="57"/>
      <c r="AC306" s="238">
        <v>0</v>
      </c>
      <c r="AD306" s="239">
        <v>0</v>
      </c>
      <c r="AE306" s="240"/>
    </row>
    <row r="307" spans="1:31" ht="60" customHeight="1" x14ac:dyDescent="0.25">
      <c r="A307" s="233">
        <f t="shared" si="16"/>
        <v>302</v>
      </c>
      <c r="B307" s="47"/>
      <c r="C307" s="47"/>
      <c r="D307" s="48"/>
      <c r="E307" s="49"/>
      <c r="F307" s="48"/>
      <c r="G307" s="50"/>
      <c r="H307" s="440"/>
      <c r="I307" s="51"/>
      <c r="J307" s="440"/>
      <c r="K307" s="52"/>
      <c r="L307" s="53"/>
      <c r="M307" s="54"/>
      <c r="N307" s="54"/>
      <c r="O307" s="246">
        <f t="shared" si="15"/>
        <v>0</v>
      </c>
      <c r="P307" s="55"/>
      <c r="Q307" s="49"/>
      <c r="R307" s="56"/>
      <c r="S307" s="440"/>
      <c r="T307" s="54"/>
      <c r="U307" s="55"/>
      <c r="V307" s="440"/>
      <c r="W307" s="55"/>
      <c r="X307" s="54"/>
      <c r="Y307" s="54"/>
      <c r="Z307" s="237">
        <f t="shared" si="14"/>
        <v>0</v>
      </c>
      <c r="AA307" s="53"/>
      <c r="AB307" s="57"/>
      <c r="AC307" s="238">
        <v>0</v>
      </c>
      <c r="AD307" s="239">
        <v>0</v>
      </c>
      <c r="AE307" s="240"/>
    </row>
    <row r="308" spans="1:31" ht="60" customHeight="1" x14ac:dyDescent="0.25">
      <c r="A308" s="233">
        <f t="shared" si="16"/>
        <v>303</v>
      </c>
      <c r="B308" s="47"/>
      <c r="C308" s="47"/>
      <c r="D308" s="48"/>
      <c r="E308" s="49"/>
      <c r="F308" s="48"/>
      <c r="G308" s="50"/>
      <c r="H308" s="440"/>
      <c r="I308" s="51"/>
      <c r="J308" s="440"/>
      <c r="K308" s="52"/>
      <c r="L308" s="53"/>
      <c r="M308" s="54"/>
      <c r="N308" s="54"/>
      <c r="O308" s="246">
        <f t="shared" si="15"/>
        <v>0</v>
      </c>
      <c r="P308" s="55"/>
      <c r="Q308" s="49"/>
      <c r="R308" s="56"/>
      <c r="S308" s="440"/>
      <c r="T308" s="54"/>
      <c r="U308" s="55"/>
      <c r="V308" s="440"/>
      <c r="W308" s="55"/>
      <c r="X308" s="54"/>
      <c r="Y308" s="54"/>
      <c r="Z308" s="237">
        <f t="shared" si="14"/>
        <v>0</v>
      </c>
      <c r="AA308" s="53"/>
      <c r="AB308" s="57"/>
      <c r="AC308" s="238">
        <v>0</v>
      </c>
      <c r="AD308" s="239">
        <v>0</v>
      </c>
      <c r="AE308" s="240"/>
    </row>
    <row r="309" spans="1:31" ht="60" customHeight="1" x14ac:dyDescent="0.25">
      <c r="A309" s="233">
        <f t="shared" si="16"/>
        <v>304</v>
      </c>
      <c r="B309" s="47"/>
      <c r="C309" s="47"/>
      <c r="D309" s="48"/>
      <c r="E309" s="49"/>
      <c r="F309" s="48"/>
      <c r="G309" s="50"/>
      <c r="H309" s="440"/>
      <c r="I309" s="51"/>
      <c r="J309" s="440"/>
      <c r="K309" s="52"/>
      <c r="L309" s="53"/>
      <c r="M309" s="54"/>
      <c r="N309" s="54"/>
      <c r="O309" s="246">
        <f t="shared" si="15"/>
        <v>0</v>
      </c>
      <c r="P309" s="55"/>
      <c r="Q309" s="49"/>
      <c r="R309" s="56"/>
      <c r="S309" s="440"/>
      <c r="T309" s="54"/>
      <c r="U309" s="55"/>
      <c r="V309" s="440"/>
      <c r="W309" s="55"/>
      <c r="X309" s="54"/>
      <c r="Y309" s="54"/>
      <c r="Z309" s="237">
        <f t="shared" si="14"/>
        <v>0</v>
      </c>
      <c r="AA309" s="53"/>
      <c r="AB309" s="57"/>
      <c r="AC309" s="238">
        <v>0</v>
      </c>
      <c r="AD309" s="239">
        <v>0</v>
      </c>
      <c r="AE309" s="240"/>
    </row>
    <row r="310" spans="1:31" ht="60" customHeight="1" x14ac:dyDescent="0.25">
      <c r="A310" s="233">
        <f t="shared" si="16"/>
        <v>305</v>
      </c>
      <c r="B310" s="47"/>
      <c r="C310" s="47"/>
      <c r="D310" s="48"/>
      <c r="E310" s="49"/>
      <c r="F310" s="48"/>
      <c r="G310" s="50"/>
      <c r="H310" s="440"/>
      <c r="I310" s="51"/>
      <c r="J310" s="440"/>
      <c r="K310" s="52"/>
      <c r="L310" s="53"/>
      <c r="M310" s="54"/>
      <c r="N310" s="54"/>
      <c r="O310" s="246">
        <f t="shared" si="15"/>
        <v>0</v>
      </c>
      <c r="P310" s="55"/>
      <c r="Q310" s="49"/>
      <c r="R310" s="56"/>
      <c r="S310" s="440"/>
      <c r="T310" s="54"/>
      <c r="U310" s="55"/>
      <c r="V310" s="440"/>
      <c r="W310" s="55"/>
      <c r="X310" s="54"/>
      <c r="Y310" s="54"/>
      <c r="Z310" s="237">
        <f t="shared" si="14"/>
        <v>0</v>
      </c>
      <c r="AA310" s="53"/>
      <c r="AB310" s="57"/>
      <c r="AC310" s="238">
        <v>0</v>
      </c>
      <c r="AD310" s="239">
        <v>0</v>
      </c>
      <c r="AE310" s="240"/>
    </row>
    <row r="311" spans="1:31" ht="60" customHeight="1" x14ac:dyDescent="0.25">
      <c r="A311" s="233">
        <f t="shared" si="16"/>
        <v>306</v>
      </c>
      <c r="B311" s="47"/>
      <c r="C311" s="47"/>
      <c r="D311" s="48"/>
      <c r="E311" s="49"/>
      <c r="F311" s="48"/>
      <c r="G311" s="50"/>
      <c r="H311" s="440"/>
      <c r="I311" s="51"/>
      <c r="J311" s="440"/>
      <c r="K311" s="52"/>
      <c r="L311" s="53"/>
      <c r="M311" s="54"/>
      <c r="N311" s="54"/>
      <c r="O311" s="246">
        <f t="shared" si="15"/>
        <v>0</v>
      </c>
      <c r="P311" s="55"/>
      <c r="Q311" s="49"/>
      <c r="R311" s="56"/>
      <c r="S311" s="440"/>
      <c r="T311" s="54"/>
      <c r="U311" s="55"/>
      <c r="V311" s="440"/>
      <c r="W311" s="55"/>
      <c r="X311" s="54"/>
      <c r="Y311" s="54"/>
      <c r="Z311" s="237">
        <f t="shared" si="14"/>
        <v>0</v>
      </c>
      <c r="AA311" s="53"/>
      <c r="AB311" s="57"/>
      <c r="AC311" s="238">
        <v>0</v>
      </c>
      <c r="AD311" s="239">
        <v>0</v>
      </c>
      <c r="AE311" s="240"/>
    </row>
    <row r="312" spans="1:31" ht="60" customHeight="1" x14ac:dyDescent="0.25">
      <c r="A312" s="233">
        <f t="shared" si="16"/>
        <v>307</v>
      </c>
      <c r="B312" s="47"/>
      <c r="C312" s="47"/>
      <c r="D312" s="48"/>
      <c r="E312" s="49"/>
      <c r="F312" s="48"/>
      <c r="G312" s="50"/>
      <c r="H312" s="440"/>
      <c r="I312" s="51"/>
      <c r="J312" s="440"/>
      <c r="K312" s="52"/>
      <c r="L312" s="53"/>
      <c r="M312" s="54"/>
      <c r="N312" s="54"/>
      <c r="O312" s="246">
        <f t="shared" si="15"/>
        <v>0</v>
      </c>
      <c r="P312" s="55"/>
      <c r="Q312" s="49"/>
      <c r="R312" s="56"/>
      <c r="S312" s="440"/>
      <c r="T312" s="54"/>
      <c r="U312" s="55"/>
      <c r="V312" s="440"/>
      <c r="W312" s="55"/>
      <c r="X312" s="54"/>
      <c r="Y312" s="54"/>
      <c r="Z312" s="237">
        <f t="shared" si="14"/>
        <v>0</v>
      </c>
      <c r="AA312" s="53"/>
      <c r="AB312" s="57"/>
      <c r="AC312" s="238">
        <v>0</v>
      </c>
      <c r="AD312" s="239">
        <v>0</v>
      </c>
      <c r="AE312" s="240"/>
    </row>
    <row r="313" spans="1:31" ht="60" customHeight="1" x14ac:dyDescent="0.25">
      <c r="A313" s="233">
        <f t="shared" si="16"/>
        <v>308</v>
      </c>
      <c r="B313" s="47"/>
      <c r="C313" s="47"/>
      <c r="D313" s="48"/>
      <c r="E313" s="49"/>
      <c r="F313" s="48"/>
      <c r="G313" s="50"/>
      <c r="H313" s="440"/>
      <c r="I313" s="51"/>
      <c r="J313" s="440"/>
      <c r="K313" s="52"/>
      <c r="L313" s="53"/>
      <c r="M313" s="54"/>
      <c r="N313" s="54"/>
      <c r="O313" s="246">
        <f t="shared" si="15"/>
        <v>0</v>
      </c>
      <c r="P313" s="55"/>
      <c r="Q313" s="49"/>
      <c r="R313" s="56"/>
      <c r="S313" s="440"/>
      <c r="T313" s="54"/>
      <c r="U313" s="55"/>
      <c r="V313" s="440"/>
      <c r="W313" s="55"/>
      <c r="X313" s="54"/>
      <c r="Y313" s="54"/>
      <c r="Z313" s="237">
        <f t="shared" si="14"/>
        <v>0</v>
      </c>
      <c r="AA313" s="53"/>
      <c r="AB313" s="57"/>
      <c r="AC313" s="238">
        <v>0</v>
      </c>
      <c r="AD313" s="239">
        <v>0</v>
      </c>
      <c r="AE313" s="240"/>
    </row>
    <row r="314" spans="1:31" ht="60" customHeight="1" x14ac:dyDescent="0.25">
      <c r="A314" s="233">
        <f t="shared" si="16"/>
        <v>309</v>
      </c>
      <c r="B314" s="47"/>
      <c r="C314" s="47"/>
      <c r="D314" s="48"/>
      <c r="E314" s="49"/>
      <c r="F314" s="48"/>
      <c r="G314" s="50"/>
      <c r="H314" s="440"/>
      <c r="I314" s="51"/>
      <c r="J314" s="440"/>
      <c r="K314" s="52"/>
      <c r="L314" s="53"/>
      <c r="M314" s="54"/>
      <c r="N314" s="54"/>
      <c r="O314" s="246">
        <f t="shared" si="15"/>
        <v>0</v>
      </c>
      <c r="P314" s="55"/>
      <c r="Q314" s="49"/>
      <c r="R314" s="56"/>
      <c r="S314" s="440"/>
      <c r="T314" s="54"/>
      <c r="U314" s="55"/>
      <c r="V314" s="440"/>
      <c r="W314" s="55"/>
      <c r="X314" s="54"/>
      <c r="Y314" s="54"/>
      <c r="Z314" s="237">
        <f t="shared" si="14"/>
        <v>0</v>
      </c>
      <c r="AA314" s="53"/>
      <c r="AB314" s="57"/>
      <c r="AC314" s="238">
        <v>0</v>
      </c>
      <c r="AD314" s="239">
        <v>0</v>
      </c>
      <c r="AE314" s="240"/>
    </row>
    <row r="315" spans="1:31" ht="60" customHeight="1" x14ac:dyDescent="0.25">
      <c r="A315" s="233">
        <f t="shared" si="16"/>
        <v>310</v>
      </c>
      <c r="B315" s="47"/>
      <c r="C315" s="47"/>
      <c r="D315" s="48"/>
      <c r="E315" s="49"/>
      <c r="F315" s="48"/>
      <c r="G315" s="50"/>
      <c r="H315" s="440"/>
      <c r="I315" s="51"/>
      <c r="J315" s="440"/>
      <c r="K315" s="52"/>
      <c r="L315" s="53"/>
      <c r="M315" s="54"/>
      <c r="N315" s="54"/>
      <c r="O315" s="246">
        <f t="shared" si="15"/>
        <v>0</v>
      </c>
      <c r="P315" s="55"/>
      <c r="Q315" s="49"/>
      <c r="R315" s="56"/>
      <c r="S315" s="440"/>
      <c r="T315" s="54"/>
      <c r="U315" s="55"/>
      <c r="V315" s="440"/>
      <c r="W315" s="55"/>
      <c r="X315" s="54"/>
      <c r="Y315" s="54"/>
      <c r="Z315" s="237">
        <f t="shared" si="14"/>
        <v>0</v>
      </c>
      <c r="AA315" s="53"/>
      <c r="AB315" s="57"/>
      <c r="AC315" s="238">
        <v>0</v>
      </c>
      <c r="AD315" s="239">
        <v>0</v>
      </c>
      <c r="AE315" s="240"/>
    </row>
    <row r="316" spans="1:31" ht="60" customHeight="1" x14ac:dyDescent="0.25">
      <c r="A316" s="233">
        <f t="shared" si="16"/>
        <v>311</v>
      </c>
      <c r="B316" s="47"/>
      <c r="C316" s="47"/>
      <c r="D316" s="48"/>
      <c r="E316" s="49"/>
      <c r="F316" s="48"/>
      <c r="G316" s="50"/>
      <c r="H316" s="440"/>
      <c r="I316" s="51"/>
      <c r="J316" s="440"/>
      <c r="K316" s="52"/>
      <c r="L316" s="53"/>
      <c r="M316" s="54"/>
      <c r="N316" s="54"/>
      <c r="O316" s="246">
        <f t="shared" si="15"/>
        <v>0</v>
      </c>
      <c r="P316" s="55"/>
      <c r="Q316" s="49"/>
      <c r="R316" s="56"/>
      <c r="S316" s="440"/>
      <c r="T316" s="54"/>
      <c r="U316" s="55"/>
      <c r="V316" s="440"/>
      <c r="W316" s="55"/>
      <c r="X316" s="54"/>
      <c r="Y316" s="54"/>
      <c r="Z316" s="237">
        <f t="shared" si="14"/>
        <v>0</v>
      </c>
      <c r="AA316" s="53"/>
      <c r="AB316" s="57"/>
      <c r="AC316" s="238">
        <v>0</v>
      </c>
      <c r="AD316" s="239">
        <v>0</v>
      </c>
      <c r="AE316" s="240"/>
    </row>
    <row r="317" spans="1:31" ht="60" customHeight="1" x14ac:dyDescent="0.25">
      <c r="A317" s="233">
        <f t="shared" si="16"/>
        <v>312</v>
      </c>
      <c r="B317" s="47"/>
      <c r="C317" s="47"/>
      <c r="D317" s="48"/>
      <c r="E317" s="49"/>
      <c r="F317" s="48"/>
      <c r="G317" s="50"/>
      <c r="H317" s="440"/>
      <c r="I317" s="51"/>
      <c r="J317" s="440"/>
      <c r="K317" s="52"/>
      <c r="L317" s="53"/>
      <c r="M317" s="54"/>
      <c r="N317" s="54"/>
      <c r="O317" s="246">
        <f t="shared" si="15"/>
        <v>0</v>
      </c>
      <c r="P317" s="55"/>
      <c r="Q317" s="49"/>
      <c r="R317" s="56"/>
      <c r="S317" s="440"/>
      <c r="T317" s="54"/>
      <c r="U317" s="55"/>
      <c r="V317" s="440"/>
      <c r="W317" s="55"/>
      <c r="X317" s="54"/>
      <c r="Y317" s="54"/>
      <c r="Z317" s="237">
        <f t="shared" si="14"/>
        <v>0</v>
      </c>
      <c r="AA317" s="53"/>
      <c r="AB317" s="57"/>
      <c r="AC317" s="238">
        <v>0</v>
      </c>
      <c r="AD317" s="239">
        <v>0</v>
      </c>
      <c r="AE317" s="240"/>
    </row>
    <row r="318" spans="1:31" ht="60" customHeight="1" x14ac:dyDescent="0.25">
      <c r="A318" s="233">
        <f t="shared" si="16"/>
        <v>313</v>
      </c>
      <c r="B318" s="47"/>
      <c r="C318" s="47"/>
      <c r="D318" s="48"/>
      <c r="E318" s="49"/>
      <c r="F318" s="48"/>
      <c r="G318" s="50"/>
      <c r="H318" s="440"/>
      <c r="I318" s="51"/>
      <c r="J318" s="440"/>
      <c r="K318" s="52"/>
      <c r="L318" s="53"/>
      <c r="M318" s="54"/>
      <c r="N318" s="54"/>
      <c r="O318" s="246">
        <f t="shared" si="15"/>
        <v>0</v>
      </c>
      <c r="P318" s="55"/>
      <c r="Q318" s="49"/>
      <c r="R318" s="56"/>
      <c r="S318" s="440"/>
      <c r="T318" s="54"/>
      <c r="U318" s="55"/>
      <c r="V318" s="440"/>
      <c r="W318" s="55"/>
      <c r="X318" s="54"/>
      <c r="Y318" s="54"/>
      <c r="Z318" s="237">
        <f t="shared" si="14"/>
        <v>0</v>
      </c>
      <c r="AA318" s="53"/>
      <c r="AB318" s="57"/>
      <c r="AC318" s="238">
        <v>0</v>
      </c>
      <c r="AD318" s="239">
        <v>0</v>
      </c>
      <c r="AE318" s="240"/>
    </row>
    <row r="319" spans="1:31" ht="60" customHeight="1" x14ac:dyDescent="0.25">
      <c r="A319" s="233">
        <f t="shared" si="16"/>
        <v>314</v>
      </c>
      <c r="B319" s="47"/>
      <c r="C319" s="47"/>
      <c r="D319" s="48"/>
      <c r="E319" s="49"/>
      <c r="F319" s="48"/>
      <c r="G319" s="50"/>
      <c r="H319" s="440"/>
      <c r="I319" s="51"/>
      <c r="J319" s="440"/>
      <c r="K319" s="52"/>
      <c r="L319" s="53"/>
      <c r="M319" s="54"/>
      <c r="N319" s="54"/>
      <c r="O319" s="246">
        <f t="shared" si="15"/>
        <v>0</v>
      </c>
      <c r="P319" s="55"/>
      <c r="Q319" s="49"/>
      <c r="R319" s="56"/>
      <c r="S319" s="440"/>
      <c r="T319" s="54"/>
      <c r="U319" s="55"/>
      <c r="V319" s="440"/>
      <c r="W319" s="55"/>
      <c r="X319" s="54"/>
      <c r="Y319" s="54"/>
      <c r="Z319" s="237">
        <f t="shared" si="14"/>
        <v>0</v>
      </c>
      <c r="AA319" s="53"/>
      <c r="AB319" s="57"/>
      <c r="AC319" s="238">
        <v>0</v>
      </c>
      <c r="AD319" s="239">
        <v>0</v>
      </c>
      <c r="AE319" s="240"/>
    </row>
    <row r="320" spans="1:31" ht="60" customHeight="1" x14ac:dyDescent="0.25">
      <c r="A320" s="233">
        <f t="shared" si="16"/>
        <v>315</v>
      </c>
      <c r="B320" s="47"/>
      <c r="C320" s="47"/>
      <c r="D320" s="48"/>
      <c r="E320" s="49"/>
      <c r="F320" s="48"/>
      <c r="G320" s="50"/>
      <c r="H320" s="440"/>
      <c r="I320" s="51"/>
      <c r="J320" s="440"/>
      <c r="K320" s="52"/>
      <c r="L320" s="53"/>
      <c r="M320" s="54"/>
      <c r="N320" s="54"/>
      <c r="O320" s="246">
        <f t="shared" si="15"/>
        <v>0</v>
      </c>
      <c r="P320" s="55"/>
      <c r="Q320" s="49"/>
      <c r="R320" s="56"/>
      <c r="S320" s="440"/>
      <c r="T320" s="54"/>
      <c r="U320" s="55"/>
      <c r="V320" s="440"/>
      <c r="W320" s="55"/>
      <c r="X320" s="54"/>
      <c r="Y320" s="54"/>
      <c r="Z320" s="237">
        <f t="shared" si="14"/>
        <v>0</v>
      </c>
      <c r="AA320" s="53"/>
      <c r="AB320" s="57"/>
      <c r="AC320" s="238">
        <v>0</v>
      </c>
      <c r="AD320" s="239">
        <v>0</v>
      </c>
      <c r="AE320" s="240"/>
    </row>
    <row r="321" spans="1:31" ht="60" customHeight="1" x14ac:dyDescent="0.25">
      <c r="A321" s="233">
        <f t="shared" si="16"/>
        <v>316</v>
      </c>
      <c r="B321" s="47"/>
      <c r="C321" s="47"/>
      <c r="D321" s="48"/>
      <c r="E321" s="49"/>
      <c r="F321" s="48"/>
      <c r="G321" s="50"/>
      <c r="H321" s="440"/>
      <c r="I321" s="51"/>
      <c r="J321" s="440"/>
      <c r="K321" s="52"/>
      <c r="L321" s="53"/>
      <c r="M321" s="54"/>
      <c r="N321" s="54"/>
      <c r="O321" s="246">
        <f t="shared" si="15"/>
        <v>0</v>
      </c>
      <c r="P321" s="55"/>
      <c r="Q321" s="49"/>
      <c r="R321" s="56"/>
      <c r="S321" s="440"/>
      <c r="T321" s="54"/>
      <c r="U321" s="55"/>
      <c r="V321" s="440"/>
      <c r="W321" s="55"/>
      <c r="X321" s="54"/>
      <c r="Y321" s="54"/>
      <c r="Z321" s="237">
        <f t="shared" si="14"/>
        <v>0</v>
      </c>
      <c r="AA321" s="53"/>
      <c r="AB321" s="57"/>
      <c r="AC321" s="238">
        <v>0</v>
      </c>
      <c r="AD321" s="239">
        <v>0</v>
      </c>
      <c r="AE321" s="240"/>
    </row>
    <row r="322" spans="1:31" ht="60" customHeight="1" x14ac:dyDescent="0.25">
      <c r="A322" s="233">
        <f t="shared" si="16"/>
        <v>317</v>
      </c>
      <c r="B322" s="47"/>
      <c r="C322" s="47"/>
      <c r="D322" s="48"/>
      <c r="E322" s="49"/>
      <c r="F322" s="48"/>
      <c r="G322" s="50"/>
      <c r="H322" s="440"/>
      <c r="I322" s="51"/>
      <c r="J322" s="440"/>
      <c r="K322" s="52"/>
      <c r="L322" s="53"/>
      <c r="M322" s="54"/>
      <c r="N322" s="54"/>
      <c r="O322" s="246">
        <f t="shared" si="15"/>
        <v>0</v>
      </c>
      <c r="P322" s="55"/>
      <c r="Q322" s="49"/>
      <c r="R322" s="56"/>
      <c r="S322" s="440"/>
      <c r="T322" s="54"/>
      <c r="U322" s="55"/>
      <c r="V322" s="440"/>
      <c r="W322" s="55"/>
      <c r="X322" s="54"/>
      <c r="Y322" s="54"/>
      <c r="Z322" s="237">
        <f t="shared" si="14"/>
        <v>0</v>
      </c>
      <c r="AA322" s="53"/>
      <c r="AB322" s="57"/>
      <c r="AC322" s="238">
        <v>0</v>
      </c>
      <c r="AD322" s="239">
        <v>0</v>
      </c>
      <c r="AE322" s="240"/>
    </row>
    <row r="323" spans="1:31" ht="60" customHeight="1" x14ac:dyDescent="0.25">
      <c r="A323" s="233">
        <f t="shared" si="16"/>
        <v>318</v>
      </c>
      <c r="B323" s="47"/>
      <c r="C323" s="47"/>
      <c r="D323" s="48"/>
      <c r="E323" s="49"/>
      <c r="F323" s="48"/>
      <c r="G323" s="50"/>
      <c r="H323" s="440"/>
      <c r="I323" s="51"/>
      <c r="J323" s="440"/>
      <c r="K323" s="52"/>
      <c r="L323" s="53"/>
      <c r="M323" s="54"/>
      <c r="N323" s="54"/>
      <c r="O323" s="246">
        <f t="shared" si="15"/>
        <v>0</v>
      </c>
      <c r="P323" s="55"/>
      <c r="Q323" s="49"/>
      <c r="R323" s="56"/>
      <c r="S323" s="440"/>
      <c r="T323" s="54"/>
      <c r="U323" s="55"/>
      <c r="V323" s="440"/>
      <c r="W323" s="55"/>
      <c r="X323" s="54"/>
      <c r="Y323" s="54"/>
      <c r="Z323" s="237">
        <f t="shared" si="14"/>
        <v>0</v>
      </c>
      <c r="AA323" s="53"/>
      <c r="AB323" s="57"/>
      <c r="AC323" s="238">
        <v>0</v>
      </c>
      <c r="AD323" s="239">
        <v>0</v>
      </c>
      <c r="AE323" s="240"/>
    </row>
    <row r="324" spans="1:31" ht="60" customHeight="1" x14ac:dyDescent="0.25">
      <c r="A324" s="233">
        <f t="shared" si="16"/>
        <v>319</v>
      </c>
      <c r="B324" s="47"/>
      <c r="C324" s="47"/>
      <c r="D324" s="48"/>
      <c r="E324" s="49"/>
      <c r="F324" s="48"/>
      <c r="G324" s="50"/>
      <c r="H324" s="440"/>
      <c r="I324" s="51"/>
      <c r="J324" s="440"/>
      <c r="K324" s="52"/>
      <c r="L324" s="53"/>
      <c r="M324" s="54"/>
      <c r="N324" s="54"/>
      <c r="O324" s="246">
        <f t="shared" si="15"/>
        <v>0</v>
      </c>
      <c r="P324" s="55"/>
      <c r="Q324" s="49"/>
      <c r="R324" s="56"/>
      <c r="S324" s="440"/>
      <c r="T324" s="54"/>
      <c r="U324" s="55"/>
      <c r="V324" s="440"/>
      <c r="W324" s="55"/>
      <c r="X324" s="54"/>
      <c r="Y324" s="54"/>
      <c r="Z324" s="237">
        <f t="shared" si="14"/>
        <v>0</v>
      </c>
      <c r="AA324" s="53"/>
      <c r="AB324" s="57"/>
      <c r="AC324" s="238">
        <v>0</v>
      </c>
      <c r="AD324" s="239">
        <v>0</v>
      </c>
      <c r="AE324" s="240"/>
    </row>
    <row r="325" spans="1:31" ht="60" customHeight="1" x14ac:dyDescent="0.25">
      <c r="A325" s="233">
        <f t="shared" si="16"/>
        <v>320</v>
      </c>
      <c r="B325" s="47"/>
      <c r="C325" s="47"/>
      <c r="D325" s="48"/>
      <c r="E325" s="49"/>
      <c r="F325" s="48"/>
      <c r="G325" s="50"/>
      <c r="H325" s="440"/>
      <c r="I325" s="51"/>
      <c r="J325" s="440"/>
      <c r="K325" s="52"/>
      <c r="L325" s="53"/>
      <c r="M325" s="54"/>
      <c r="N325" s="54"/>
      <c r="O325" s="246">
        <f t="shared" si="15"/>
        <v>0</v>
      </c>
      <c r="P325" s="55"/>
      <c r="Q325" s="49"/>
      <c r="R325" s="56"/>
      <c r="S325" s="440"/>
      <c r="T325" s="54"/>
      <c r="U325" s="55"/>
      <c r="V325" s="440"/>
      <c r="W325" s="55"/>
      <c r="X325" s="54"/>
      <c r="Y325" s="54"/>
      <c r="Z325" s="237">
        <f t="shared" si="14"/>
        <v>0</v>
      </c>
      <c r="AA325" s="53"/>
      <c r="AB325" s="57"/>
      <c r="AC325" s="238">
        <v>0</v>
      </c>
      <c r="AD325" s="239">
        <v>0</v>
      </c>
      <c r="AE325" s="240"/>
    </row>
    <row r="326" spans="1:31" ht="60" customHeight="1" x14ac:dyDescent="0.25">
      <c r="A326" s="233">
        <f t="shared" si="16"/>
        <v>321</v>
      </c>
      <c r="B326" s="47"/>
      <c r="C326" s="47"/>
      <c r="D326" s="48"/>
      <c r="E326" s="49"/>
      <c r="F326" s="48"/>
      <c r="G326" s="50"/>
      <c r="H326" s="440"/>
      <c r="I326" s="51"/>
      <c r="J326" s="440"/>
      <c r="K326" s="52"/>
      <c r="L326" s="53"/>
      <c r="M326" s="54"/>
      <c r="N326" s="54"/>
      <c r="O326" s="246">
        <f t="shared" si="15"/>
        <v>0</v>
      </c>
      <c r="P326" s="55"/>
      <c r="Q326" s="49"/>
      <c r="R326" s="56"/>
      <c r="S326" s="440"/>
      <c r="T326" s="54"/>
      <c r="U326" s="55"/>
      <c r="V326" s="440"/>
      <c r="W326" s="55"/>
      <c r="X326" s="54"/>
      <c r="Y326" s="54"/>
      <c r="Z326" s="237">
        <f t="shared" ref="Z326:Z389" si="17">SUM(X326:Y326)</f>
        <v>0</v>
      </c>
      <c r="AA326" s="53"/>
      <c r="AB326" s="57"/>
      <c r="AC326" s="238">
        <v>0</v>
      </c>
      <c r="AD326" s="239">
        <v>0</v>
      </c>
      <c r="AE326" s="240"/>
    </row>
    <row r="327" spans="1:31" ht="60" customHeight="1" x14ac:dyDescent="0.25">
      <c r="A327" s="233">
        <f t="shared" si="16"/>
        <v>322</v>
      </c>
      <c r="B327" s="47"/>
      <c r="C327" s="47"/>
      <c r="D327" s="48"/>
      <c r="E327" s="49"/>
      <c r="F327" s="48"/>
      <c r="G327" s="50"/>
      <c r="H327" s="440"/>
      <c r="I327" s="51"/>
      <c r="J327" s="440"/>
      <c r="K327" s="52"/>
      <c r="L327" s="53"/>
      <c r="M327" s="54"/>
      <c r="N327" s="54"/>
      <c r="O327" s="246">
        <f t="shared" ref="O327:O390" si="18">M327+N327</f>
        <v>0</v>
      </c>
      <c r="P327" s="55"/>
      <c r="Q327" s="49"/>
      <c r="R327" s="56"/>
      <c r="S327" s="440"/>
      <c r="T327" s="54"/>
      <c r="U327" s="55"/>
      <c r="V327" s="440"/>
      <c r="W327" s="55"/>
      <c r="X327" s="54"/>
      <c r="Y327" s="54"/>
      <c r="Z327" s="237">
        <f t="shared" si="17"/>
        <v>0</v>
      </c>
      <c r="AA327" s="53"/>
      <c r="AB327" s="57"/>
      <c r="AC327" s="238">
        <v>0</v>
      </c>
      <c r="AD327" s="239">
        <v>0</v>
      </c>
      <c r="AE327" s="240"/>
    </row>
    <row r="328" spans="1:31" ht="60" customHeight="1" x14ac:dyDescent="0.25">
      <c r="A328" s="233">
        <f t="shared" ref="A328:A391" si="19">+A327+1</f>
        <v>323</v>
      </c>
      <c r="B328" s="47"/>
      <c r="C328" s="47"/>
      <c r="D328" s="48"/>
      <c r="E328" s="49"/>
      <c r="F328" s="48"/>
      <c r="G328" s="50"/>
      <c r="H328" s="440"/>
      <c r="I328" s="51"/>
      <c r="J328" s="440"/>
      <c r="K328" s="52"/>
      <c r="L328" s="53"/>
      <c r="M328" s="54"/>
      <c r="N328" s="54"/>
      <c r="O328" s="246">
        <f t="shared" si="18"/>
        <v>0</v>
      </c>
      <c r="P328" s="55"/>
      <c r="Q328" s="49"/>
      <c r="R328" s="56"/>
      <c r="S328" s="440"/>
      <c r="T328" s="54"/>
      <c r="U328" s="55"/>
      <c r="V328" s="440"/>
      <c r="W328" s="55"/>
      <c r="X328" s="54"/>
      <c r="Y328" s="54"/>
      <c r="Z328" s="237">
        <f t="shared" si="17"/>
        <v>0</v>
      </c>
      <c r="AA328" s="53"/>
      <c r="AB328" s="57"/>
      <c r="AC328" s="238">
        <v>0</v>
      </c>
      <c r="AD328" s="239">
        <v>0</v>
      </c>
      <c r="AE328" s="240"/>
    </row>
    <row r="329" spans="1:31" ht="60" customHeight="1" x14ac:dyDescent="0.25">
      <c r="A329" s="233">
        <f t="shared" si="19"/>
        <v>324</v>
      </c>
      <c r="B329" s="47"/>
      <c r="C329" s="47"/>
      <c r="D329" s="48"/>
      <c r="E329" s="49"/>
      <c r="F329" s="48"/>
      <c r="G329" s="50"/>
      <c r="H329" s="440"/>
      <c r="I329" s="51"/>
      <c r="J329" s="440"/>
      <c r="K329" s="52"/>
      <c r="L329" s="53"/>
      <c r="M329" s="54"/>
      <c r="N329" s="54"/>
      <c r="O329" s="246">
        <f t="shared" si="18"/>
        <v>0</v>
      </c>
      <c r="P329" s="55"/>
      <c r="Q329" s="49"/>
      <c r="R329" s="56"/>
      <c r="S329" s="440"/>
      <c r="T329" s="54"/>
      <c r="U329" s="55"/>
      <c r="V329" s="440"/>
      <c r="W329" s="55"/>
      <c r="X329" s="54"/>
      <c r="Y329" s="54"/>
      <c r="Z329" s="237">
        <f t="shared" si="17"/>
        <v>0</v>
      </c>
      <c r="AA329" s="53"/>
      <c r="AB329" s="57"/>
      <c r="AC329" s="238">
        <v>0</v>
      </c>
      <c r="AD329" s="239">
        <v>0</v>
      </c>
      <c r="AE329" s="240"/>
    </row>
    <row r="330" spans="1:31" ht="60" customHeight="1" x14ac:dyDescent="0.25">
      <c r="A330" s="233">
        <f t="shared" si="19"/>
        <v>325</v>
      </c>
      <c r="B330" s="47"/>
      <c r="C330" s="47"/>
      <c r="D330" s="48"/>
      <c r="E330" s="49"/>
      <c r="F330" s="48"/>
      <c r="G330" s="50"/>
      <c r="H330" s="440"/>
      <c r="I330" s="51"/>
      <c r="J330" s="440"/>
      <c r="K330" s="52"/>
      <c r="L330" s="53"/>
      <c r="M330" s="54"/>
      <c r="N330" s="54"/>
      <c r="O330" s="246">
        <f t="shared" si="18"/>
        <v>0</v>
      </c>
      <c r="P330" s="55"/>
      <c r="Q330" s="49"/>
      <c r="R330" s="56"/>
      <c r="S330" s="440"/>
      <c r="T330" s="54"/>
      <c r="U330" s="55"/>
      <c r="V330" s="440"/>
      <c r="W330" s="55"/>
      <c r="X330" s="54"/>
      <c r="Y330" s="54"/>
      <c r="Z330" s="237">
        <f t="shared" si="17"/>
        <v>0</v>
      </c>
      <c r="AA330" s="53"/>
      <c r="AB330" s="57"/>
      <c r="AC330" s="238">
        <v>0</v>
      </c>
      <c r="AD330" s="239">
        <v>0</v>
      </c>
      <c r="AE330" s="240"/>
    </row>
    <row r="331" spans="1:31" ht="60" customHeight="1" x14ac:dyDescent="0.25">
      <c r="A331" s="233">
        <f t="shared" si="19"/>
        <v>326</v>
      </c>
      <c r="B331" s="47"/>
      <c r="C331" s="47"/>
      <c r="D331" s="48"/>
      <c r="E331" s="49"/>
      <c r="F331" s="48"/>
      <c r="G331" s="50"/>
      <c r="H331" s="440"/>
      <c r="I331" s="51"/>
      <c r="J331" s="440"/>
      <c r="K331" s="52"/>
      <c r="L331" s="53"/>
      <c r="M331" s="54"/>
      <c r="N331" s="54"/>
      <c r="O331" s="246">
        <f t="shared" si="18"/>
        <v>0</v>
      </c>
      <c r="P331" s="55"/>
      <c r="Q331" s="49"/>
      <c r="R331" s="56"/>
      <c r="S331" s="440"/>
      <c r="T331" s="54"/>
      <c r="U331" s="55"/>
      <c r="V331" s="440"/>
      <c r="W331" s="55"/>
      <c r="X331" s="54"/>
      <c r="Y331" s="54"/>
      <c r="Z331" s="237">
        <f t="shared" si="17"/>
        <v>0</v>
      </c>
      <c r="AA331" s="53"/>
      <c r="AB331" s="57"/>
      <c r="AC331" s="238">
        <v>0</v>
      </c>
      <c r="AD331" s="239">
        <v>0</v>
      </c>
      <c r="AE331" s="240"/>
    </row>
    <row r="332" spans="1:31" ht="60" customHeight="1" x14ac:dyDescent="0.25">
      <c r="A332" s="233">
        <f t="shared" si="19"/>
        <v>327</v>
      </c>
      <c r="B332" s="47"/>
      <c r="C332" s="47"/>
      <c r="D332" s="48"/>
      <c r="E332" s="49"/>
      <c r="F332" s="48"/>
      <c r="G332" s="50"/>
      <c r="H332" s="440"/>
      <c r="I332" s="51"/>
      <c r="J332" s="440"/>
      <c r="K332" s="52"/>
      <c r="L332" s="53"/>
      <c r="M332" s="54"/>
      <c r="N332" s="54"/>
      <c r="O332" s="246">
        <f t="shared" si="18"/>
        <v>0</v>
      </c>
      <c r="P332" s="55"/>
      <c r="Q332" s="49"/>
      <c r="R332" s="56"/>
      <c r="S332" s="440"/>
      <c r="T332" s="54"/>
      <c r="U332" s="55"/>
      <c r="V332" s="440"/>
      <c r="W332" s="55"/>
      <c r="X332" s="54"/>
      <c r="Y332" s="54"/>
      <c r="Z332" s="237">
        <f t="shared" si="17"/>
        <v>0</v>
      </c>
      <c r="AA332" s="53"/>
      <c r="AB332" s="57"/>
      <c r="AC332" s="238">
        <v>0</v>
      </c>
      <c r="AD332" s="239">
        <v>0</v>
      </c>
      <c r="AE332" s="240"/>
    </row>
    <row r="333" spans="1:31" ht="60" customHeight="1" x14ac:dyDescent="0.25">
      <c r="A333" s="233">
        <f t="shared" si="19"/>
        <v>328</v>
      </c>
      <c r="B333" s="47"/>
      <c r="C333" s="47"/>
      <c r="D333" s="48"/>
      <c r="E333" s="49"/>
      <c r="F333" s="48"/>
      <c r="G333" s="50"/>
      <c r="H333" s="440"/>
      <c r="I333" s="51"/>
      <c r="J333" s="440"/>
      <c r="K333" s="52"/>
      <c r="L333" s="53"/>
      <c r="M333" s="54"/>
      <c r="N333" s="54"/>
      <c r="O333" s="246">
        <f t="shared" si="18"/>
        <v>0</v>
      </c>
      <c r="P333" s="55"/>
      <c r="Q333" s="49"/>
      <c r="R333" s="56"/>
      <c r="S333" s="440"/>
      <c r="T333" s="54"/>
      <c r="U333" s="55"/>
      <c r="V333" s="440"/>
      <c r="W333" s="55"/>
      <c r="X333" s="54"/>
      <c r="Y333" s="54"/>
      <c r="Z333" s="237">
        <f t="shared" si="17"/>
        <v>0</v>
      </c>
      <c r="AA333" s="53"/>
      <c r="AB333" s="57"/>
      <c r="AC333" s="238">
        <v>0</v>
      </c>
      <c r="AD333" s="239">
        <v>0</v>
      </c>
      <c r="AE333" s="240"/>
    </row>
    <row r="334" spans="1:31" ht="60" customHeight="1" x14ac:dyDescent="0.25">
      <c r="A334" s="233">
        <f t="shared" si="19"/>
        <v>329</v>
      </c>
      <c r="B334" s="47"/>
      <c r="C334" s="47"/>
      <c r="D334" s="48"/>
      <c r="E334" s="49"/>
      <c r="F334" s="48"/>
      <c r="G334" s="50"/>
      <c r="H334" s="440"/>
      <c r="I334" s="51"/>
      <c r="J334" s="440"/>
      <c r="K334" s="52"/>
      <c r="L334" s="53"/>
      <c r="M334" s="54"/>
      <c r="N334" s="54"/>
      <c r="O334" s="246">
        <f t="shared" si="18"/>
        <v>0</v>
      </c>
      <c r="P334" s="55"/>
      <c r="Q334" s="49"/>
      <c r="R334" s="56"/>
      <c r="S334" s="440"/>
      <c r="T334" s="54"/>
      <c r="U334" s="55"/>
      <c r="V334" s="440"/>
      <c r="W334" s="55"/>
      <c r="X334" s="54"/>
      <c r="Y334" s="54"/>
      <c r="Z334" s="237">
        <f t="shared" si="17"/>
        <v>0</v>
      </c>
      <c r="AA334" s="53"/>
      <c r="AB334" s="57"/>
      <c r="AC334" s="238">
        <v>0</v>
      </c>
      <c r="AD334" s="239">
        <v>0</v>
      </c>
      <c r="AE334" s="240"/>
    </row>
    <row r="335" spans="1:31" ht="60" customHeight="1" x14ac:dyDescent="0.25">
      <c r="A335" s="233">
        <f t="shared" si="19"/>
        <v>330</v>
      </c>
      <c r="B335" s="47"/>
      <c r="C335" s="47"/>
      <c r="D335" s="48"/>
      <c r="E335" s="49"/>
      <c r="F335" s="48"/>
      <c r="G335" s="50"/>
      <c r="H335" s="440"/>
      <c r="I335" s="51"/>
      <c r="J335" s="440"/>
      <c r="K335" s="52"/>
      <c r="L335" s="53"/>
      <c r="M335" s="54"/>
      <c r="N335" s="54"/>
      <c r="O335" s="246">
        <f t="shared" si="18"/>
        <v>0</v>
      </c>
      <c r="P335" s="55"/>
      <c r="Q335" s="49"/>
      <c r="R335" s="56"/>
      <c r="S335" s="440"/>
      <c r="T335" s="54"/>
      <c r="U335" s="55"/>
      <c r="V335" s="440"/>
      <c r="W335" s="55"/>
      <c r="X335" s="54"/>
      <c r="Y335" s="54"/>
      <c r="Z335" s="237">
        <f t="shared" si="17"/>
        <v>0</v>
      </c>
      <c r="AA335" s="53"/>
      <c r="AB335" s="57"/>
      <c r="AC335" s="238">
        <v>0</v>
      </c>
      <c r="AD335" s="239">
        <v>0</v>
      </c>
      <c r="AE335" s="240"/>
    </row>
    <row r="336" spans="1:31" ht="60" customHeight="1" x14ac:dyDescent="0.25">
      <c r="A336" s="233">
        <f t="shared" si="19"/>
        <v>331</v>
      </c>
      <c r="B336" s="47"/>
      <c r="C336" s="47"/>
      <c r="D336" s="48"/>
      <c r="E336" s="49"/>
      <c r="F336" s="48"/>
      <c r="G336" s="50"/>
      <c r="H336" s="440"/>
      <c r="I336" s="51"/>
      <c r="J336" s="440"/>
      <c r="K336" s="52"/>
      <c r="L336" s="53"/>
      <c r="M336" s="54"/>
      <c r="N336" s="54"/>
      <c r="O336" s="246">
        <f t="shared" si="18"/>
        <v>0</v>
      </c>
      <c r="P336" s="55"/>
      <c r="Q336" s="49"/>
      <c r="R336" s="56"/>
      <c r="S336" s="440"/>
      <c r="T336" s="54"/>
      <c r="U336" s="55"/>
      <c r="V336" s="440"/>
      <c r="W336" s="55"/>
      <c r="X336" s="54"/>
      <c r="Y336" s="54"/>
      <c r="Z336" s="237">
        <f t="shared" si="17"/>
        <v>0</v>
      </c>
      <c r="AA336" s="53"/>
      <c r="AB336" s="57"/>
      <c r="AC336" s="238">
        <v>0</v>
      </c>
      <c r="AD336" s="239">
        <v>0</v>
      </c>
      <c r="AE336" s="240"/>
    </row>
    <row r="337" spans="1:31" ht="60" customHeight="1" x14ac:dyDescent="0.25">
      <c r="A337" s="233">
        <f t="shared" si="19"/>
        <v>332</v>
      </c>
      <c r="B337" s="47"/>
      <c r="C337" s="47"/>
      <c r="D337" s="48"/>
      <c r="E337" s="49"/>
      <c r="F337" s="48"/>
      <c r="G337" s="50"/>
      <c r="H337" s="440"/>
      <c r="I337" s="51"/>
      <c r="J337" s="440"/>
      <c r="K337" s="52"/>
      <c r="L337" s="53"/>
      <c r="M337" s="54"/>
      <c r="N337" s="54"/>
      <c r="O337" s="246">
        <f t="shared" si="18"/>
        <v>0</v>
      </c>
      <c r="P337" s="55"/>
      <c r="Q337" s="49"/>
      <c r="R337" s="56"/>
      <c r="S337" s="440"/>
      <c r="T337" s="54"/>
      <c r="U337" s="55"/>
      <c r="V337" s="440"/>
      <c r="W337" s="55"/>
      <c r="X337" s="54"/>
      <c r="Y337" s="54"/>
      <c r="Z337" s="237">
        <f t="shared" si="17"/>
        <v>0</v>
      </c>
      <c r="AA337" s="53"/>
      <c r="AB337" s="57"/>
      <c r="AC337" s="238">
        <v>0</v>
      </c>
      <c r="AD337" s="239">
        <v>0</v>
      </c>
      <c r="AE337" s="240"/>
    </row>
    <row r="338" spans="1:31" ht="60" customHeight="1" x14ac:dyDescent="0.25">
      <c r="A338" s="233">
        <f t="shared" si="19"/>
        <v>333</v>
      </c>
      <c r="B338" s="47"/>
      <c r="C338" s="47"/>
      <c r="D338" s="48"/>
      <c r="E338" s="49"/>
      <c r="F338" s="48"/>
      <c r="G338" s="50"/>
      <c r="H338" s="440"/>
      <c r="I338" s="51"/>
      <c r="J338" s="440"/>
      <c r="K338" s="52"/>
      <c r="L338" s="53"/>
      <c r="M338" s="54"/>
      <c r="N338" s="54"/>
      <c r="O338" s="246">
        <f t="shared" si="18"/>
        <v>0</v>
      </c>
      <c r="P338" s="55"/>
      <c r="Q338" s="49"/>
      <c r="R338" s="56"/>
      <c r="S338" s="440"/>
      <c r="T338" s="54"/>
      <c r="U338" s="55"/>
      <c r="V338" s="440"/>
      <c r="W338" s="55"/>
      <c r="X338" s="54"/>
      <c r="Y338" s="54"/>
      <c r="Z338" s="237">
        <f t="shared" si="17"/>
        <v>0</v>
      </c>
      <c r="AA338" s="53"/>
      <c r="AB338" s="57"/>
      <c r="AC338" s="238">
        <v>0</v>
      </c>
      <c r="AD338" s="239">
        <v>0</v>
      </c>
      <c r="AE338" s="240"/>
    </row>
    <row r="339" spans="1:31" ht="60" customHeight="1" x14ac:dyDescent="0.25">
      <c r="A339" s="233">
        <f t="shared" si="19"/>
        <v>334</v>
      </c>
      <c r="B339" s="47"/>
      <c r="C339" s="47"/>
      <c r="D339" s="48"/>
      <c r="E339" s="49"/>
      <c r="F339" s="48"/>
      <c r="G339" s="50"/>
      <c r="H339" s="440"/>
      <c r="I339" s="51"/>
      <c r="J339" s="440"/>
      <c r="K339" s="52"/>
      <c r="L339" s="53"/>
      <c r="M339" s="54"/>
      <c r="N339" s="54"/>
      <c r="O339" s="246">
        <f t="shared" si="18"/>
        <v>0</v>
      </c>
      <c r="P339" s="55"/>
      <c r="Q339" s="49"/>
      <c r="R339" s="56"/>
      <c r="S339" s="440"/>
      <c r="T339" s="54"/>
      <c r="U339" s="55"/>
      <c r="V339" s="440"/>
      <c r="W339" s="55"/>
      <c r="X339" s="54"/>
      <c r="Y339" s="54"/>
      <c r="Z339" s="237">
        <f t="shared" si="17"/>
        <v>0</v>
      </c>
      <c r="AA339" s="53"/>
      <c r="AB339" s="57"/>
      <c r="AC339" s="238">
        <v>0</v>
      </c>
      <c r="AD339" s="239">
        <v>0</v>
      </c>
      <c r="AE339" s="240"/>
    </row>
    <row r="340" spans="1:31" ht="60" customHeight="1" x14ac:dyDescent="0.25">
      <c r="A340" s="233">
        <f t="shared" si="19"/>
        <v>335</v>
      </c>
      <c r="B340" s="47"/>
      <c r="C340" s="47"/>
      <c r="D340" s="48"/>
      <c r="E340" s="49"/>
      <c r="F340" s="48"/>
      <c r="G340" s="50"/>
      <c r="H340" s="440"/>
      <c r="I340" s="51"/>
      <c r="J340" s="440"/>
      <c r="K340" s="52"/>
      <c r="L340" s="53"/>
      <c r="M340" s="54"/>
      <c r="N340" s="54"/>
      <c r="O340" s="246">
        <f t="shared" si="18"/>
        <v>0</v>
      </c>
      <c r="P340" s="55"/>
      <c r="Q340" s="49"/>
      <c r="R340" s="56"/>
      <c r="S340" s="440"/>
      <c r="T340" s="54"/>
      <c r="U340" s="55"/>
      <c r="V340" s="440"/>
      <c r="W340" s="55"/>
      <c r="X340" s="54"/>
      <c r="Y340" s="54"/>
      <c r="Z340" s="237">
        <f t="shared" si="17"/>
        <v>0</v>
      </c>
      <c r="AA340" s="53"/>
      <c r="AB340" s="57"/>
      <c r="AC340" s="238">
        <v>0</v>
      </c>
      <c r="AD340" s="239">
        <v>0</v>
      </c>
      <c r="AE340" s="240"/>
    </row>
    <row r="341" spans="1:31" ht="60" customHeight="1" x14ac:dyDescent="0.25">
      <c r="A341" s="233">
        <f t="shared" si="19"/>
        <v>336</v>
      </c>
      <c r="B341" s="47"/>
      <c r="C341" s="47"/>
      <c r="D341" s="48"/>
      <c r="E341" s="49"/>
      <c r="F341" s="48"/>
      <c r="G341" s="50"/>
      <c r="H341" s="440"/>
      <c r="I341" s="51"/>
      <c r="J341" s="440"/>
      <c r="K341" s="52"/>
      <c r="L341" s="53"/>
      <c r="M341" s="54"/>
      <c r="N341" s="54"/>
      <c r="O341" s="246">
        <f t="shared" si="18"/>
        <v>0</v>
      </c>
      <c r="P341" s="55"/>
      <c r="Q341" s="49"/>
      <c r="R341" s="56"/>
      <c r="S341" s="440"/>
      <c r="T341" s="54"/>
      <c r="U341" s="55"/>
      <c r="V341" s="440"/>
      <c r="W341" s="55"/>
      <c r="X341" s="54"/>
      <c r="Y341" s="54"/>
      <c r="Z341" s="237">
        <f t="shared" si="17"/>
        <v>0</v>
      </c>
      <c r="AA341" s="53"/>
      <c r="AB341" s="57"/>
      <c r="AC341" s="238">
        <v>0</v>
      </c>
      <c r="AD341" s="239">
        <v>0</v>
      </c>
      <c r="AE341" s="240"/>
    </row>
    <row r="342" spans="1:31" ht="60" customHeight="1" x14ac:dyDescent="0.25">
      <c r="A342" s="233">
        <f t="shared" si="19"/>
        <v>337</v>
      </c>
      <c r="B342" s="47"/>
      <c r="C342" s="47"/>
      <c r="D342" s="48"/>
      <c r="E342" s="49"/>
      <c r="F342" s="48"/>
      <c r="G342" s="50"/>
      <c r="H342" s="440"/>
      <c r="I342" s="51"/>
      <c r="J342" s="440"/>
      <c r="K342" s="52"/>
      <c r="L342" s="53"/>
      <c r="M342" s="54"/>
      <c r="N342" s="54"/>
      <c r="O342" s="246">
        <f t="shared" si="18"/>
        <v>0</v>
      </c>
      <c r="P342" s="55"/>
      <c r="Q342" s="49"/>
      <c r="R342" s="56"/>
      <c r="S342" s="440"/>
      <c r="T342" s="54"/>
      <c r="U342" s="55"/>
      <c r="V342" s="440"/>
      <c r="W342" s="55"/>
      <c r="X342" s="54"/>
      <c r="Y342" s="54"/>
      <c r="Z342" s="237">
        <f t="shared" si="17"/>
        <v>0</v>
      </c>
      <c r="AA342" s="53"/>
      <c r="AB342" s="57"/>
      <c r="AC342" s="238">
        <v>0</v>
      </c>
      <c r="AD342" s="239">
        <v>0</v>
      </c>
      <c r="AE342" s="240"/>
    </row>
    <row r="343" spans="1:31" ht="60" customHeight="1" x14ac:dyDescent="0.25">
      <c r="A343" s="233">
        <f t="shared" si="19"/>
        <v>338</v>
      </c>
      <c r="B343" s="47"/>
      <c r="C343" s="47"/>
      <c r="D343" s="48"/>
      <c r="E343" s="49"/>
      <c r="F343" s="48"/>
      <c r="G343" s="50"/>
      <c r="H343" s="440"/>
      <c r="I343" s="51"/>
      <c r="J343" s="440"/>
      <c r="K343" s="52"/>
      <c r="L343" s="53"/>
      <c r="M343" s="54"/>
      <c r="N343" s="54"/>
      <c r="O343" s="246">
        <f t="shared" si="18"/>
        <v>0</v>
      </c>
      <c r="P343" s="55"/>
      <c r="Q343" s="49"/>
      <c r="R343" s="56"/>
      <c r="S343" s="440"/>
      <c r="T343" s="54"/>
      <c r="U343" s="55"/>
      <c r="V343" s="440"/>
      <c r="W343" s="55"/>
      <c r="X343" s="54"/>
      <c r="Y343" s="54"/>
      <c r="Z343" s="237">
        <f t="shared" si="17"/>
        <v>0</v>
      </c>
      <c r="AA343" s="53"/>
      <c r="AB343" s="57"/>
      <c r="AC343" s="238">
        <v>0</v>
      </c>
      <c r="AD343" s="239">
        <v>0</v>
      </c>
      <c r="AE343" s="240"/>
    </row>
    <row r="344" spans="1:31" ht="60" customHeight="1" x14ac:dyDescent="0.25">
      <c r="A344" s="233">
        <f t="shared" si="19"/>
        <v>339</v>
      </c>
      <c r="B344" s="47"/>
      <c r="C344" s="47"/>
      <c r="D344" s="48"/>
      <c r="E344" s="49"/>
      <c r="F344" s="48"/>
      <c r="G344" s="50"/>
      <c r="H344" s="440"/>
      <c r="I344" s="51"/>
      <c r="J344" s="440"/>
      <c r="K344" s="52"/>
      <c r="L344" s="53"/>
      <c r="M344" s="54"/>
      <c r="N344" s="54"/>
      <c r="O344" s="246">
        <f t="shared" si="18"/>
        <v>0</v>
      </c>
      <c r="P344" s="55"/>
      <c r="Q344" s="49"/>
      <c r="R344" s="56"/>
      <c r="S344" s="440"/>
      <c r="T344" s="54"/>
      <c r="U344" s="55"/>
      <c r="V344" s="440"/>
      <c r="W344" s="55"/>
      <c r="X344" s="54"/>
      <c r="Y344" s="54"/>
      <c r="Z344" s="237">
        <f t="shared" si="17"/>
        <v>0</v>
      </c>
      <c r="AA344" s="53"/>
      <c r="AB344" s="57"/>
      <c r="AC344" s="238">
        <v>0</v>
      </c>
      <c r="AD344" s="239">
        <v>0</v>
      </c>
      <c r="AE344" s="240"/>
    </row>
    <row r="345" spans="1:31" ht="60" customHeight="1" x14ac:dyDescent="0.25">
      <c r="A345" s="233">
        <f t="shared" si="19"/>
        <v>340</v>
      </c>
      <c r="B345" s="47"/>
      <c r="C345" s="47"/>
      <c r="D345" s="48"/>
      <c r="E345" s="49"/>
      <c r="F345" s="48"/>
      <c r="G345" s="50"/>
      <c r="H345" s="440"/>
      <c r="I345" s="51"/>
      <c r="J345" s="440"/>
      <c r="K345" s="52"/>
      <c r="L345" s="53"/>
      <c r="M345" s="54"/>
      <c r="N345" s="54"/>
      <c r="O345" s="246">
        <f t="shared" si="18"/>
        <v>0</v>
      </c>
      <c r="P345" s="55"/>
      <c r="Q345" s="49"/>
      <c r="R345" s="56"/>
      <c r="S345" s="440"/>
      <c r="T345" s="54"/>
      <c r="U345" s="55"/>
      <c r="V345" s="440"/>
      <c r="W345" s="55"/>
      <c r="X345" s="54"/>
      <c r="Y345" s="54"/>
      <c r="Z345" s="237">
        <f t="shared" si="17"/>
        <v>0</v>
      </c>
      <c r="AA345" s="53"/>
      <c r="AB345" s="57"/>
      <c r="AC345" s="238">
        <v>0</v>
      </c>
      <c r="AD345" s="239">
        <v>0</v>
      </c>
      <c r="AE345" s="240"/>
    </row>
    <row r="346" spans="1:31" ht="60" customHeight="1" x14ac:dyDescent="0.25">
      <c r="A346" s="233">
        <f t="shared" si="19"/>
        <v>341</v>
      </c>
      <c r="B346" s="47"/>
      <c r="C346" s="47"/>
      <c r="D346" s="48"/>
      <c r="E346" s="49"/>
      <c r="F346" s="48"/>
      <c r="G346" s="50"/>
      <c r="H346" s="440"/>
      <c r="I346" s="51"/>
      <c r="J346" s="440"/>
      <c r="K346" s="52"/>
      <c r="L346" s="53"/>
      <c r="M346" s="54"/>
      <c r="N346" s="54"/>
      <c r="O346" s="246">
        <f t="shared" si="18"/>
        <v>0</v>
      </c>
      <c r="P346" s="55"/>
      <c r="Q346" s="49"/>
      <c r="R346" s="56"/>
      <c r="S346" s="440"/>
      <c r="T346" s="54"/>
      <c r="U346" s="55"/>
      <c r="V346" s="440"/>
      <c r="W346" s="55"/>
      <c r="X346" s="54"/>
      <c r="Y346" s="54"/>
      <c r="Z346" s="237">
        <f t="shared" si="17"/>
        <v>0</v>
      </c>
      <c r="AA346" s="53"/>
      <c r="AB346" s="57"/>
      <c r="AC346" s="238">
        <v>0</v>
      </c>
      <c r="AD346" s="239">
        <v>0</v>
      </c>
      <c r="AE346" s="240"/>
    </row>
    <row r="347" spans="1:31" ht="60" customHeight="1" x14ac:dyDescent="0.25">
      <c r="A347" s="233">
        <f t="shared" si="19"/>
        <v>342</v>
      </c>
      <c r="B347" s="47"/>
      <c r="C347" s="47"/>
      <c r="D347" s="48"/>
      <c r="E347" s="49"/>
      <c r="F347" s="48"/>
      <c r="G347" s="50"/>
      <c r="H347" s="440"/>
      <c r="I347" s="51"/>
      <c r="J347" s="440"/>
      <c r="K347" s="52"/>
      <c r="L347" s="53"/>
      <c r="M347" s="54"/>
      <c r="N347" s="54"/>
      <c r="O347" s="246">
        <f t="shared" si="18"/>
        <v>0</v>
      </c>
      <c r="P347" s="55"/>
      <c r="Q347" s="49"/>
      <c r="R347" s="56"/>
      <c r="S347" s="440"/>
      <c r="T347" s="54"/>
      <c r="U347" s="55"/>
      <c r="V347" s="440"/>
      <c r="W347" s="55"/>
      <c r="X347" s="54"/>
      <c r="Y347" s="54"/>
      <c r="Z347" s="237">
        <f t="shared" si="17"/>
        <v>0</v>
      </c>
      <c r="AA347" s="53"/>
      <c r="AB347" s="57"/>
      <c r="AC347" s="238">
        <v>0</v>
      </c>
      <c r="AD347" s="239">
        <v>0</v>
      </c>
      <c r="AE347" s="240"/>
    </row>
    <row r="348" spans="1:31" ht="60" customHeight="1" x14ac:dyDescent="0.25">
      <c r="A348" s="233">
        <f t="shared" si="19"/>
        <v>343</v>
      </c>
      <c r="B348" s="47"/>
      <c r="C348" s="47"/>
      <c r="D348" s="48"/>
      <c r="E348" s="49"/>
      <c r="F348" s="48"/>
      <c r="G348" s="50"/>
      <c r="H348" s="440"/>
      <c r="I348" s="51"/>
      <c r="J348" s="440"/>
      <c r="K348" s="52"/>
      <c r="L348" s="53"/>
      <c r="M348" s="54"/>
      <c r="N348" s="54"/>
      <c r="O348" s="246">
        <f t="shared" si="18"/>
        <v>0</v>
      </c>
      <c r="P348" s="55"/>
      <c r="Q348" s="49"/>
      <c r="R348" s="56"/>
      <c r="S348" s="440"/>
      <c r="T348" s="54"/>
      <c r="U348" s="55"/>
      <c r="V348" s="440"/>
      <c r="W348" s="55"/>
      <c r="X348" s="54"/>
      <c r="Y348" s="54"/>
      <c r="Z348" s="237">
        <f t="shared" si="17"/>
        <v>0</v>
      </c>
      <c r="AA348" s="53"/>
      <c r="AB348" s="57"/>
      <c r="AC348" s="238">
        <v>0</v>
      </c>
      <c r="AD348" s="239">
        <v>0</v>
      </c>
      <c r="AE348" s="240"/>
    </row>
    <row r="349" spans="1:31" ht="60" customHeight="1" x14ac:dyDescent="0.25">
      <c r="A349" s="233">
        <f t="shared" si="19"/>
        <v>344</v>
      </c>
      <c r="B349" s="47"/>
      <c r="C349" s="47"/>
      <c r="D349" s="48"/>
      <c r="E349" s="49"/>
      <c r="F349" s="48"/>
      <c r="G349" s="50"/>
      <c r="H349" s="440"/>
      <c r="I349" s="51"/>
      <c r="J349" s="440"/>
      <c r="K349" s="52"/>
      <c r="L349" s="53"/>
      <c r="M349" s="54"/>
      <c r="N349" s="54"/>
      <c r="O349" s="246">
        <f t="shared" si="18"/>
        <v>0</v>
      </c>
      <c r="P349" s="55"/>
      <c r="Q349" s="49"/>
      <c r="R349" s="56"/>
      <c r="S349" s="440"/>
      <c r="T349" s="54"/>
      <c r="U349" s="55"/>
      <c r="V349" s="440"/>
      <c r="W349" s="55"/>
      <c r="X349" s="54"/>
      <c r="Y349" s="54"/>
      <c r="Z349" s="237">
        <f t="shared" si="17"/>
        <v>0</v>
      </c>
      <c r="AA349" s="53"/>
      <c r="AB349" s="57"/>
      <c r="AC349" s="238">
        <v>0</v>
      </c>
      <c r="AD349" s="239">
        <v>0</v>
      </c>
      <c r="AE349" s="240"/>
    </row>
    <row r="350" spans="1:31" ht="60" customHeight="1" x14ac:dyDescent="0.25">
      <c r="A350" s="233">
        <f t="shared" si="19"/>
        <v>345</v>
      </c>
      <c r="B350" s="47"/>
      <c r="C350" s="47"/>
      <c r="D350" s="48"/>
      <c r="E350" s="49"/>
      <c r="F350" s="48"/>
      <c r="G350" s="50"/>
      <c r="H350" s="440"/>
      <c r="I350" s="51"/>
      <c r="J350" s="440"/>
      <c r="K350" s="52"/>
      <c r="L350" s="53"/>
      <c r="M350" s="54"/>
      <c r="N350" s="54"/>
      <c r="O350" s="246">
        <f t="shared" si="18"/>
        <v>0</v>
      </c>
      <c r="P350" s="55"/>
      <c r="Q350" s="49"/>
      <c r="R350" s="56"/>
      <c r="S350" s="440"/>
      <c r="T350" s="54"/>
      <c r="U350" s="55"/>
      <c r="V350" s="440"/>
      <c r="W350" s="55"/>
      <c r="X350" s="54"/>
      <c r="Y350" s="54"/>
      <c r="Z350" s="237">
        <f t="shared" si="17"/>
        <v>0</v>
      </c>
      <c r="AA350" s="53"/>
      <c r="AB350" s="57"/>
      <c r="AC350" s="238">
        <v>0</v>
      </c>
      <c r="AD350" s="239">
        <v>0</v>
      </c>
      <c r="AE350" s="240"/>
    </row>
    <row r="351" spans="1:31" ht="60" customHeight="1" x14ac:dyDescent="0.25">
      <c r="A351" s="233">
        <f t="shared" si="19"/>
        <v>346</v>
      </c>
      <c r="B351" s="47"/>
      <c r="C351" s="47"/>
      <c r="D351" s="48"/>
      <c r="E351" s="49"/>
      <c r="F351" s="48"/>
      <c r="G351" s="50"/>
      <c r="H351" s="440"/>
      <c r="I351" s="51"/>
      <c r="J351" s="440"/>
      <c r="K351" s="52"/>
      <c r="L351" s="53"/>
      <c r="M351" s="54"/>
      <c r="N351" s="54"/>
      <c r="O351" s="246">
        <f t="shared" si="18"/>
        <v>0</v>
      </c>
      <c r="P351" s="55"/>
      <c r="Q351" s="49"/>
      <c r="R351" s="56"/>
      <c r="S351" s="440"/>
      <c r="T351" s="54"/>
      <c r="U351" s="55"/>
      <c r="V351" s="440"/>
      <c r="W351" s="55"/>
      <c r="X351" s="54"/>
      <c r="Y351" s="54"/>
      <c r="Z351" s="237">
        <f t="shared" si="17"/>
        <v>0</v>
      </c>
      <c r="AA351" s="53"/>
      <c r="AB351" s="57"/>
      <c r="AC351" s="238">
        <v>0</v>
      </c>
      <c r="AD351" s="239">
        <v>0</v>
      </c>
      <c r="AE351" s="240"/>
    </row>
    <row r="352" spans="1:31" ht="60" customHeight="1" x14ac:dyDescent="0.25">
      <c r="A352" s="233">
        <f t="shared" si="19"/>
        <v>347</v>
      </c>
      <c r="B352" s="47"/>
      <c r="C352" s="47"/>
      <c r="D352" s="48"/>
      <c r="E352" s="49"/>
      <c r="F352" s="48"/>
      <c r="G352" s="50"/>
      <c r="H352" s="440"/>
      <c r="I352" s="51"/>
      <c r="J352" s="440"/>
      <c r="K352" s="52"/>
      <c r="L352" s="53"/>
      <c r="M352" s="54"/>
      <c r="N352" s="54"/>
      <c r="O352" s="246">
        <f t="shared" si="18"/>
        <v>0</v>
      </c>
      <c r="P352" s="55"/>
      <c r="Q352" s="49"/>
      <c r="R352" s="56"/>
      <c r="S352" s="440"/>
      <c r="T352" s="54"/>
      <c r="U352" s="55"/>
      <c r="V352" s="440"/>
      <c r="W352" s="55"/>
      <c r="X352" s="54"/>
      <c r="Y352" s="54"/>
      <c r="Z352" s="237">
        <f t="shared" si="17"/>
        <v>0</v>
      </c>
      <c r="AA352" s="53"/>
      <c r="AB352" s="57"/>
      <c r="AC352" s="238">
        <v>0</v>
      </c>
      <c r="AD352" s="239">
        <v>0</v>
      </c>
      <c r="AE352" s="240"/>
    </row>
    <row r="353" spans="1:31" ht="60" customHeight="1" x14ac:dyDescent="0.25">
      <c r="A353" s="233">
        <f t="shared" si="19"/>
        <v>348</v>
      </c>
      <c r="B353" s="47"/>
      <c r="C353" s="47"/>
      <c r="D353" s="48"/>
      <c r="E353" s="49"/>
      <c r="F353" s="48"/>
      <c r="G353" s="50"/>
      <c r="H353" s="440"/>
      <c r="I353" s="51"/>
      <c r="J353" s="440"/>
      <c r="K353" s="52"/>
      <c r="L353" s="53"/>
      <c r="M353" s="54"/>
      <c r="N353" s="54"/>
      <c r="O353" s="246">
        <f t="shared" si="18"/>
        <v>0</v>
      </c>
      <c r="P353" s="55"/>
      <c r="Q353" s="49"/>
      <c r="R353" s="56"/>
      <c r="S353" s="440"/>
      <c r="T353" s="54"/>
      <c r="U353" s="55"/>
      <c r="V353" s="440"/>
      <c r="W353" s="55"/>
      <c r="X353" s="54"/>
      <c r="Y353" s="54"/>
      <c r="Z353" s="237">
        <f t="shared" si="17"/>
        <v>0</v>
      </c>
      <c r="AA353" s="53"/>
      <c r="AB353" s="57"/>
      <c r="AC353" s="238">
        <v>0</v>
      </c>
      <c r="AD353" s="239">
        <v>0</v>
      </c>
      <c r="AE353" s="240"/>
    </row>
    <row r="354" spans="1:31" ht="60" customHeight="1" x14ac:dyDescent="0.25">
      <c r="A354" s="233">
        <f t="shared" si="19"/>
        <v>349</v>
      </c>
      <c r="B354" s="47"/>
      <c r="C354" s="47"/>
      <c r="D354" s="48"/>
      <c r="E354" s="49"/>
      <c r="F354" s="48"/>
      <c r="G354" s="50"/>
      <c r="H354" s="440"/>
      <c r="I354" s="51"/>
      <c r="J354" s="440"/>
      <c r="K354" s="52"/>
      <c r="L354" s="53"/>
      <c r="M354" s="54"/>
      <c r="N354" s="54"/>
      <c r="O354" s="246">
        <f t="shared" si="18"/>
        <v>0</v>
      </c>
      <c r="P354" s="55"/>
      <c r="Q354" s="49"/>
      <c r="R354" s="56"/>
      <c r="S354" s="440"/>
      <c r="T354" s="54"/>
      <c r="U354" s="55"/>
      <c r="V354" s="440"/>
      <c r="W354" s="55"/>
      <c r="X354" s="54"/>
      <c r="Y354" s="54"/>
      <c r="Z354" s="237">
        <f t="shared" si="17"/>
        <v>0</v>
      </c>
      <c r="AA354" s="53"/>
      <c r="AB354" s="57"/>
      <c r="AC354" s="238">
        <v>0</v>
      </c>
      <c r="AD354" s="239">
        <v>0</v>
      </c>
      <c r="AE354" s="240"/>
    </row>
    <row r="355" spans="1:31" ht="60" customHeight="1" x14ac:dyDescent="0.25">
      <c r="A355" s="233">
        <f t="shared" si="19"/>
        <v>350</v>
      </c>
      <c r="B355" s="47"/>
      <c r="C355" s="47"/>
      <c r="D355" s="48"/>
      <c r="E355" s="49"/>
      <c r="F355" s="48"/>
      <c r="G355" s="50"/>
      <c r="H355" s="440"/>
      <c r="I355" s="51"/>
      <c r="J355" s="440"/>
      <c r="K355" s="52"/>
      <c r="L355" s="53"/>
      <c r="M355" s="54"/>
      <c r="N355" s="54"/>
      <c r="O355" s="246">
        <f t="shared" si="18"/>
        <v>0</v>
      </c>
      <c r="P355" s="55"/>
      <c r="Q355" s="49"/>
      <c r="R355" s="56"/>
      <c r="S355" s="440"/>
      <c r="T355" s="54"/>
      <c r="U355" s="55"/>
      <c r="V355" s="440"/>
      <c r="W355" s="55"/>
      <c r="X355" s="54"/>
      <c r="Y355" s="54"/>
      <c r="Z355" s="237">
        <f t="shared" si="17"/>
        <v>0</v>
      </c>
      <c r="AA355" s="53"/>
      <c r="AB355" s="57"/>
      <c r="AC355" s="238">
        <v>0</v>
      </c>
      <c r="AD355" s="239">
        <v>0</v>
      </c>
      <c r="AE355" s="240"/>
    </row>
    <row r="356" spans="1:31" ht="60" customHeight="1" x14ac:dyDescent="0.25">
      <c r="A356" s="233">
        <f t="shared" si="19"/>
        <v>351</v>
      </c>
      <c r="B356" s="47"/>
      <c r="C356" s="47"/>
      <c r="D356" s="48"/>
      <c r="E356" s="49"/>
      <c r="F356" s="48"/>
      <c r="G356" s="50"/>
      <c r="H356" s="440"/>
      <c r="I356" s="51"/>
      <c r="J356" s="440"/>
      <c r="K356" s="52"/>
      <c r="L356" s="53"/>
      <c r="M356" s="54"/>
      <c r="N356" s="54"/>
      <c r="O356" s="246">
        <f t="shared" si="18"/>
        <v>0</v>
      </c>
      <c r="P356" s="55"/>
      <c r="Q356" s="49"/>
      <c r="R356" s="56"/>
      <c r="S356" s="440"/>
      <c r="T356" s="54"/>
      <c r="U356" s="55"/>
      <c r="V356" s="440"/>
      <c r="W356" s="55"/>
      <c r="X356" s="54"/>
      <c r="Y356" s="54"/>
      <c r="Z356" s="237">
        <f t="shared" si="17"/>
        <v>0</v>
      </c>
      <c r="AA356" s="53"/>
      <c r="AB356" s="57"/>
      <c r="AC356" s="238">
        <v>0</v>
      </c>
      <c r="AD356" s="239">
        <v>0</v>
      </c>
      <c r="AE356" s="240"/>
    </row>
    <row r="357" spans="1:31" ht="60" customHeight="1" x14ac:dyDescent="0.25">
      <c r="A357" s="233">
        <f t="shared" si="19"/>
        <v>352</v>
      </c>
      <c r="B357" s="47"/>
      <c r="C357" s="47"/>
      <c r="D357" s="48"/>
      <c r="E357" s="49"/>
      <c r="F357" s="48"/>
      <c r="G357" s="50"/>
      <c r="H357" s="440"/>
      <c r="I357" s="51"/>
      <c r="J357" s="440"/>
      <c r="K357" s="52"/>
      <c r="L357" s="53"/>
      <c r="M357" s="54"/>
      <c r="N357" s="54"/>
      <c r="O357" s="246">
        <f t="shared" si="18"/>
        <v>0</v>
      </c>
      <c r="P357" s="55"/>
      <c r="Q357" s="49"/>
      <c r="R357" s="56"/>
      <c r="S357" s="440"/>
      <c r="T357" s="54"/>
      <c r="U357" s="55"/>
      <c r="V357" s="440"/>
      <c r="W357" s="55"/>
      <c r="X357" s="54"/>
      <c r="Y357" s="54"/>
      <c r="Z357" s="237">
        <f t="shared" si="17"/>
        <v>0</v>
      </c>
      <c r="AA357" s="53"/>
      <c r="AB357" s="57"/>
      <c r="AC357" s="238">
        <v>0</v>
      </c>
      <c r="AD357" s="239">
        <v>0</v>
      </c>
      <c r="AE357" s="240"/>
    </row>
    <row r="358" spans="1:31" ht="60" customHeight="1" x14ac:dyDescent="0.25">
      <c r="A358" s="233">
        <f t="shared" si="19"/>
        <v>353</v>
      </c>
      <c r="B358" s="47"/>
      <c r="C358" s="47"/>
      <c r="D358" s="48"/>
      <c r="E358" s="49"/>
      <c r="F358" s="48"/>
      <c r="G358" s="50"/>
      <c r="H358" s="440"/>
      <c r="I358" s="51"/>
      <c r="J358" s="440"/>
      <c r="K358" s="52"/>
      <c r="L358" s="53"/>
      <c r="M358" s="54"/>
      <c r="N358" s="54"/>
      <c r="O358" s="246">
        <f t="shared" si="18"/>
        <v>0</v>
      </c>
      <c r="P358" s="55"/>
      <c r="Q358" s="49"/>
      <c r="R358" s="56"/>
      <c r="S358" s="440"/>
      <c r="T358" s="54"/>
      <c r="U358" s="55"/>
      <c r="V358" s="440"/>
      <c r="W358" s="55"/>
      <c r="X358" s="54"/>
      <c r="Y358" s="54"/>
      <c r="Z358" s="237">
        <f t="shared" si="17"/>
        <v>0</v>
      </c>
      <c r="AA358" s="53"/>
      <c r="AB358" s="57"/>
      <c r="AC358" s="238">
        <v>0</v>
      </c>
      <c r="AD358" s="239">
        <v>0</v>
      </c>
      <c r="AE358" s="240"/>
    </row>
    <row r="359" spans="1:31" ht="60" customHeight="1" x14ac:dyDescent="0.25">
      <c r="A359" s="233">
        <f t="shared" si="19"/>
        <v>354</v>
      </c>
      <c r="B359" s="47"/>
      <c r="C359" s="47"/>
      <c r="D359" s="48"/>
      <c r="E359" s="49"/>
      <c r="F359" s="48"/>
      <c r="G359" s="50"/>
      <c r="H359" s="440"/>
      <c r="I359" s="51"/>
      <c r="J359" s="440"/>
      <c r="K359" s="52"/>
      <c r="L359" s="53"/>
      <c r="M359" s="54"/>
      <c r="N359" s="54"/>
      <c r="O359" s="246">
        <f t="shared" si="18"/>
        <v>0</v>
      </c>
      <c r="P359" s="55"/>
      <c r="Q359" s="49"/>
      <c r="R359" s="56"/>
      <c r="S359" s="440"/>
      <c r="T359" s="54"/>
      <c r="U359" s="55"/>
      <c r="V359" s="440"/>
      <c r="W359" s="55"/>
      <c r="X359" s="54"/>
      <c r="Y359" s="54"/>
      <c r="Z359" s="237">
        <f t="shared" si="17"/>
        <v>0</v>
      </c>
      <c r="AA359" s="53"/>
      <c r="AB359" s="57"/>
      <c r="AC359" s="238">
        <v>0</v>
      </c>
      <c r="AD359" s="239">
        <v>0</v>
      </c>
      <c r="AE359" s="240"/>
    </row>
    <row r="360" spans="1:31" ht="60" customHeight="1" x14ac:dyDescent="0.25">
      <c r="A360" s="233">
        <f t="shared" si="19"/>
        <v>355</v>
      </c>
      <c r="B360" s="47"/>
      <c r="C360" s="47"/>
      <c r="D360" s="48"/>
      <c r="E360" s="49"/>
      <c r="F360" s="48"/>
      <c r="G360" s="50"/>
      <c r="H360" s="440"/>
      <c r="I360" s="51"/>
      <c r="J360" s="440"/>
      <c r="K360" s="52"/>
      <c r="L360" s="53"/>
      <c r="M360" s="54"/>
      <c r="N360" s="54"/>
      <c r="O360" s="246">
        <f t="shared" si="18"/>
        <v>0</v>
      </c>
      <c r="P360" s="55"/>
      <c r="Q360" s="49"/>
      <c r="R360" s="56"/>
      <c r="S360" s="440"/>
      <c r="T360" s="54"/>
      <c r="U360" s="55"/>
      <c r="V360" s="440"/>
      <c r="W360" s="55"/>
      <c r="X360" s="54"/>
      <c r="Y360" s="54"/>
      <c r="Z360" s="237">
        <f t="shared" si="17"/>
        <v>0</v>
      </c>
      <c r="AA360" s="53"/>
      <c r="AB360" s="57"/>
      <c r="AC360" s="238">
        <v>0</v>
      </c>
      <c r="AD360" s="239">
        <v>0</v>
      </c>
      <c r="AE360" s="240"/>
    </row>
    <row r="361" spans="1:31" ht="60" customHeight="1" x14ac:dyDescent="0.25">
      <c r="A361" s="233">
        <f t="shared" si="19"/>
        <v>356</v>
      </c>
      <c r="B361" s="47"/>
      <c r="C361" s="47"/>
      <c r="D361" s="48"/>
      <c r="E361" s="49"/>
      <c r="F361" s="48"/>
      <c r="G361" s="50"/>
      <c r="H361" s="440"/>
      <c r="I361" s="51"/>
      <c r="J361" s="440"/>
      <c r="K361" s="52"/>
      <c r="L361" s="53"/>
      <c r="M361" s="54"/>
      <c r="N361" s="54"/>
      <c r="O361" s="246">
        <f t="shared" si="18"/>
        <v>0</v>
      </c>
      <c r="P361" s="55"/>
      <c r="Q361" s="49"/>
      <c r="R361" s="56"/>
      <c r="S361" s="440"/>
      <c r="T361" s="54"/>
      <c r="U361" s="55"/>
      <c r="V361" s="440"/>
      <c r="W361" s="55"/>
      <c r="X361" s="54"/>
      <c r="Y361" s="54"/>
      <c r="Z361" s="237">
        <f t="shared" si="17"/>
        <v>0</v>
      </c>
      <c r="AA361" s="53"/>
      <c r="AB361" s="57"/>
      <c r="AC361" s="238">
        <v>0</v>
      </c>
      <c r="AD361" s="239">
        <v>0</v>
      </c>
      <c r="AE361" s="240"/>
    </row>
    <row r="362" spans="1:31" ht="60" customHeight="1" x14ac:dyDescent="0.25">
      <c r="A362" s="233">
        <f t="shared" si="19"/>
        <v>357</v>
      </c>
      <c r="B362" s="47"/>
      <c r="C362" s="47"/>
      <c r="D362" s="48"/>
      <c r="E362" s="49"/>
      <c r="F362" s="48"/>
      <c r="G362" s="50"/>
      <c r="H362" s="440"/>
      <c r="I362" s="51"/>
      <c r="J362" s="440"/>
      <c r="K362" s="52"/>
      <c r="L362" s="53"/>
      <c r="M362" s="54"/>
      <c r="N362" s="54"/>
      <c r="O362" s="246">
        <f t="shared" si="18"/>
        <v>0</v>
      </c>
      <c r="P362" s="55"/>
      <c r="Q362" s="49"/>
      <c r="R362" s="56"/>
      <c r="S362" s="440"/>
      <c r="T362" s="54"/>
      <c r="U362" s="55"/>
      <c r="V362" s="440"/>
      <c r="W362" s="55"/>
      <c r="X362" s="54"/>
      <c r="Y362" s="54"/>
      <c r="Z362" s="237">
        <f t="shared" si="17"/>
        <v>0</v>
      </c>
      <c r="AA362" s="53"/>
      <c r="AB362" s="57"/>
      <c r="AC362" s="238">
        <v>0</v>
      </c>
      <c r="AD362" s="239">
        <v>0</v>
      </c>
      <c r="AE362" s="240"/>
    </row>
    <row r="363" spans="1:31" ht="60" customHeight="1" x14ac:dyDescent="0.25">
      <c r="A363" s="233">
        <f t="shared" si="19"/>
        <v>358</v>
      </c>
      <c r="B363" s="47"/>
      <c r="C363" s="47"/>
      <c r="D363" s="48"/>
      <c r="E363" s="49"/>
      <c r="F363" s="48"/>
      <c r="G363" s="50"/>
      <c r="H363" s="440"/>
      <c r="I363" s="51"/>
      <c r="J363" s="440"/>
      <c r="K363" s="52"/>
      <c r="L363" s="53"/>
      <c r="M363" s="54"/>
      <c r="N363" s="54"/>
      <c r="O363" s="246">
        <f t="shared" si="18"/>
        <v>0</v>
      </c>
      <c r="P363" s="55"/>
      <c r="Q363" s="49"/>
      <c r="R363" s="56"/>
      <c r="S363" s="440"/>
      <c r="T363" s="54"/>
      <c r="U363" s="55"/>
      <c r="V363" s="440"/>
      <c r="W363" s="55"/>
      <c r="X363" s="54"/>
      <c r="Y363" s="54"/>
      <c r="Z363" s="237">
        <f t="shared" si="17"/>
        <v>0</v>
      </c>
      <c r="AA363" s="53"/>
      <c r="AB363" s="57"/>
      <c r="AC363" s="238">
        <v>0</v>
      </c>
      <c r="AD363" s="239">
        <v>0</v>
      </c>
      <c r="AE363" s="240"/>
    </row>
    <row r="364" spans="1:31" ht="60" customHeight="1" x14ac:dyDescent="0.25">
      <c r="A364" s="233">
        <f t="shared" si="19"/>
        <v>359</v>
      </c>
      <c r="B364" s="47"/>
      <c r="C364" s="47"/>
      <c r="D364" s="48"/>
      <c r="E364" s="49"/>
      <c r="F364" s="48"/>
      <c r="G364" s="50"/>
      <c r="H364" s="440"/>
      <c r="I364" s="51"/>
      <c r="J364" s="440"/>
      <c r="K364" s="52"/>
      <c r="L364" s="53"/>
      <c r="M364" s="54"/>
      <c r="N364" s="54"/>
      <c r="O364" s="246">
        <f t="shared" si="18"/>
        <v>0</v>
      </c>
      <c r="P364" s="55"/>
      <c r="Q364" s="49"/>
      <c r="R364" s="56"/>
      <c r="S364" s="440"/>
      <c r="T364" s="54"/>
      <c r="U364" s="55"/>
      <c r="V364" s="440"/>
      <c r="W364" s="55"/>
      <c r="X364" s="54"/>
      <c r="Y364" s="54"/>
      <c r="Z364" s="237">
        <f t="shared" si="17"/>
        <v>0</v>
      </c>
      <c r="AA364" s="53"/>
      <c r="AB364" s="57"/>
      <c r="AC364" s="238">
        <v>0</v>
      </c>
      <c r="AD364" s="239">
        <v>0</v>
      </c>
      <c r="AE364" s="240"/>
    </row>
    <row r="365" spans="1:31" ht="60" customHeight="1" x14ac:dyDescent="0.25">
      <c r="A365" s="233">
        <f t="shared" si="19"/>
        <v>360</v>
      </c>
      <c r="B365" s="47"/>
      <c r="C365" s="47"/>
      <c r="D365" s="48"/>
      <c r="E365" s="49"/>
      <c r="F365" s="48"/>
      <c r="G365" s="50"/>
      <c r="H365" s="440"/>
      <c r="I365" s="51"/>
      <c r="J365" s="440"/>
      <c r="K365" s="52"/>
      <c r="L365" s="53"/>
      <c r="M365" s="54"/>
      <c r="N365" s="54"/>
      <c r="O365" s="246">
        <f t="shared" si="18"/>
        <v>0</v>
      </c>
      <c r="P365" s="55"/>
      <c r="Q365" s="49"/>
      <c r="R365" s="56"/>
      <c r="S365" s="440"/>
      <c r="T365" s="54"/>
      <c r="U365" s="55"/>
      <c r="V365" s="440"/>
      <c r="W365" s="55"/>
      <c r="X365" s="54"/>
      <c r="Y365" s="54"/>
      <c r="Z365" s="237">
        <f t="shared" si="17"/>
        <v>0</v>
      </c>
      <c r="AA365" s="53"/>
      <c r="AB365" s="57"/>
      <c r="AC365" s="238">
        <v>0</v>
      </c>
      <c r="AD365" s="239">
        <v>0</v>
      </c>
      <c r="AE365" s="240"/>
    </row>
    <row r="366" spans="1:31" ht="60" customHeight="1" x14ac:dyDescent="0.25">
      <c r="A366" s="233">
        <f t="shared" si="19"/>
        <v>361</v>
      </c>
      <c r="B366" s="47"/>
      <c r="C366" s="47"/>
      <c r="D366" s="48"/>
      <c r="E366" s="49"/>
      <c r="F366" s="48"/>
      <c r="G366" s="50"/>
      <c r="H366" s="440"/>
      <c r="I366" s="51"/>
      <c r="J366" s="440"/>
      <c r="K366" s="52"/>
      <c r="L366" s="53"/>
      <c r="M366" s="54"/>
      <c r="N366" s="54"/>
      <c r="O366" s="246">
        <f t="shared" si="18"/>
        <v>0</v>
      </c>
      <c r="P366" s="55"/>
      <c r="Q366" s="49"/>
      <c r="R366" s="56"/>
      <c r="S366" s="440"/>
      <c r="T366" s="54"/>
      <c r="U366" s="55"/>
      <c r="V366" s="440"/>
      <c r="W366" s="55"/>
      <c r="X366" s="54"/>
      <c r="Y366" s="54"/>
      <c r="Z366" s="237">
        <f t="shared" si="17"/>
        <v>0</v>
      </c>
      <c r="AA366" s="53"/>
      <c r="AB366" s="57"/>
      <c r="AC366" s="238">
        <v>0</v>
      </c>
      <c r="AD366" s="239">
        <v>0</v>
      </c>
      <c r="AE366" s="240"/>
    </row>
    <row r="367" spans="1:31" ht="60" customHeight="1" x14ac:dyDescent="0.25">
      <c r="A367" s="233">
        <f t="shared" si="19"/>
        <v>362</v>
      </c>
      <c r="B367" s="47"/>
      <c r="C367" s="47"/>
      <c r="D367" s="48"/>
      <c r="E367" s="49"/>
      <c r="F367" s="48"/>
      <c r="G367" s="50"/>
      <c r="H367" s="440"/>
      <c r="I367" s="51"/>
      <c r="J367" s="440"/>
      <c r="K367" s="52"/>
      <c r="L367" s="53"/>
      <c r="M367" s="54"/>
      <c r="N367" s="54"/>
      <c r="O367" s="246">
        <f t="shared" si="18"/>
        <v>0</v>
      </c>
      <c r="P367" s="55"/>
      <c r="Q367" s="49"/>
      <c r="R367" s="56"/>
      <c r="S367" s="440"/>
      <c r="T367" s="54"/>
      <c r="U367" s="55"/>
      <c r="V367" s="440"/>
      <c r="W367" s="55"/>
      <c r="X367" s="54"/>
      <c r="Y367" s="54"/>
      <c r="Z367" s="237">
        <f t="shared" si="17"/>
        <v>0</v>
      </c>
      <c r="AA367" s="53"/>
      <c r="AB367" s="57"/>
      <c r="AC367" s="238">
        <v>0</v>
      </c>
      <c r="AD367" s="239">
        <v>0</v>
      </c>
      <c r="AE367" s="240"/>
    </row>
    <row r="368" spans="1:31" ht="60" customHeight="1" x14ac:dyDescent="0.25">
      <c r="A368" s="233">
        <f t="shared" si="19"/>
        <v>363</v>
      </c>
      <c r="B368" s="47"/>
      <c r="C368" s="47"/>
      <c r="D368" s="48"/>
      <c r="E368" s="49"/>
      <c r="F368" s="48"/>
      <c r="G368" s="50"/>
      <c r="H368" s="440"/>
      <c r="I368" s="51"/>
      <c r="J368" s="440"/>
      <c r="K368" s="52"/>
      <c r="L368" s="53"/>
      <c r="M368" s="54"/>
      <c r="N368" s="54"/>
      <c r="O368" s="246">
        <f t="shared" si="18"/>
        <v>0</v>
      </c>
      <c r="P368" s="55"/>
      <c r="Q368" s="49"/>
      <c r="R368" s="56"/>
      <c r="S368" s="440"/>
      <c r="T368" s="54"/>
      <c r="U368" s="55"/>
      <c r="V368" s="440"/>
      <c r="W368" s="55"/>
      <c r="X368" s="54"/>
      <c r="Y368" s="54"/>
      <c r="Z368" s="237">
        <f t="shared" si="17"/>
        <v>0</v>
      </c>
      <c r="AA368" s="53"/>
      <c r="AB368" s="57"/>
      <c r="AC368" s="238">
        <v>0</v>
      </c>
      <c r="AD368" s="239">
        <v>0</v>
      </c>
      <c r="AE368" s="240"/>
    </row>
    <row r="369" spans="1:31" ht="60" customHeight="1" x14ac:dyDescent="0.25">
      <c r="A369" s="233">
        <f t="shared" si="19"/>
        <v>364</v>
      </c>
      <c r="B369" s="47"/>
      <c r="C369" s="47"/>
      <c r="D369" s="48"/>
      <c r="E369" s="49"/>
      <c r="F369" s="48"/>
      <c r="G369" s="50"/>
      <c r="H369" s="440"/>
      <c r="I369" s="51"/>
      <c r="J369" s="440"/>
      <c r="K369" s="52"/>
      <c r="L369" s="53"/>
      <c r="M369" s="54"/>
      <c r="N369" s="54"/>
      <c r="O369" s="246">
        <f t="shared" si="18"/>
        <v>0</v>
      </c>
      <c r="P369" s="55"/>
      <c r="Q369" s="49"/>
      <c r="R369" s="56"/>
      <c r="S369" s="440"/>
      <c r="T369" s="54"/>
      <c r="U369" s="55"/>
      <c r="V369" s="440"/>
      <c r="W369" s="55"/>
      <c r="X369" s="54"/>
      <c r="Y369" s="54"/>
      <c r="Z369" s="237">
        <f t="shared" si="17"/>
        <v>0</v>
      </c>
      <c r="AA369" s="53"/>
      <c r="AB369" s="57"/>
      <c r="AC369" s="238">
        <v>0</v>
      </c>
      <c r="AD369" s="239">
        <v>0</v>
      </c>
      <c r="AE369" s="240"/>
    </row>
    <row r="370" spans="1:31" ht="60" customHeight="1" x14ac:dyDescent="0.25">
      <c r="A370" s="233">
        <f t="shared" si="19"/>
        <v>365</v>
      </c>
      <c r="B370" s="47"/>
      <c r="C370" s="47"/>
      <c r="D370" s="48"/>
      <c r="E370" s="49"/>
      <c r="F370" s="48"/>
      <c r="G370" s="50"/>
      <c r="H370" s="440"/>
      <c r="I370" s="51"/>
      <c r="J370" s="440"/>
      <c r="K370" s="52"/>
      <c r="L370" s="53"/>
      <c r="M370" s="54"/>
      <c r="N370" s="54"/>
      <c r="O370" s="246">
        <f t="shared" si="18"/>
        <v>0</v>
      </c>
      <c r="P370" s="55"/>
      <c r="Q370" s="49"/>
      <c r="R370" s="56"/>
      <c r="S370" s="440"/>
      <c r="T370" s="54"/>
      <c r="U370" s="55"/>
      <c r="V370" s="440"/>
      <c r="W370" s="55"/>
      <c r="X370" s="54"/>
      <c r="Y370" s="54"/>
      <c r="Z370" s="237">
        <f t="shared" si="17"/>
        <v>0</v>
      </c>
      <c r="AA370" s="53"/>
      <c r="AB370" s="57"/>
      <c r="AC370" s="238">
        <v>0</v>
      </c>
      <c r="AD370" s="239">
        <v>0</v>
      </c>
      <c r="AE370" s="240"/>
    </row>
    <row r="371" spans="1:31" ht="60" customHeight="1" x14ac:dyDescent="0.25">
      <c r="A371" s="233">
        <f t="shared" si="19"/>
        <v>366</v>
      </c>
      <c r="B371" s="47"/>
      <c r="C371" s="47"/>
      <c r="D371" s="48"/>
      <c r="E371" s="49"/>
      <c r="F371" s="48"/>
      <c r="G371" s="50"/>
      <c r="H371" s="440"/>
      <c r="I371" s="51"/>
      <c r="J371" s="440"/>
      <c r="K371" s="52"/>
      <c r="L371" s="53"/>
      <c r="M371" s="54"/>
      <c r="N371" s="54"/>
      <c r="O371" s="246">
        <f t="shared" si="18"/>
        <v>0</v>
      </c>
      <c r="P371" s="55"/>
      <c r="Q371" s="49"/>
      <c r="R371" s="56"/>
      <c r="S371" s="440"/>
      <c r="T371" s="54"/>
      <c r="U371" s="55"/>
      <c r="V371" s="440"/>
      <c r="W371" s="55"/>
      <c r="X371" s="54"/>
      <c r="Y371" s="54"/>
      <c r="Z371" s="237">
        <f t="shared" si="17"/>
        <v>0</v>
      </c>
      <c r="AA371" s="53"/>
      <c r="AB371" s="57"/>
      <c r="AC371" s="238">
        <v>0</v>
      </c>
      <c r="AD371" s="239">
        <v>0</v>
      </c>
      <c r="AE371" s="240"/>
    </row>
    <row r="372" spans="1:31" ht="60" customHeight="1" x14ac:dyDescent="0.25">
      <c r="A372" s="233">
        <f t="shared" si="19"/>
        <v>367</v>
      </c>
      <c r="B372" s="47"/>
      <c r="C372" s="47"/>
      <c r="D372" s="48"/>
      <c r="E372" s="49"/>
      <c r="F372" s="48"/>
      <c r="G372" s="50"/>
      <c r="H372" s="440"/>
      <c r="I372" s="51"/>
      <c r="J372" s="440"/>
      <c r="K372" s="52"/>
      <c r="L372" s="53"/>
      <c r="M372" s="54"/>
      <c r="N372" s="54"/>
      <c r="O372" s="246">
        <f t="shared" si="18"/>
        <v>0</v>
      </c>
      <c r="P372" s="55"/>
      <c r="Q372" s="49"/>
      <c r="R372" s="56"/>
      <c r="S372" s="440"/>
      <c r="T372" s="54"/>
      <c r="U372" s="55"/>
      <c r="V372" s="440"/>
      <c r="W372" s="55"/>
      <c r="X372" s="54"/>
      <c r="Y372" s="54"/>
      <c r="Z372" s="237">
        <f t="shared" si="17"/>
        <v>0</v>
      </c>
      <c r="AA372" s="53"/>
      <c r="AB372" s="57"/>
      <c r="AC372" s="238">
        <v>0</v>
      </c>
      <c r="AD372" s="239">
        <v>0</v>
      </c>
      <c r="AE372" s="240"/>
    </row>
    <row r="373" spans="1:31" ht="60" customHeight="1" x14ac:dyDescent="0.25">
      <c r="A373" s="233">
        <f t="shared" si="19"/>
        <v>368</v>
      </c>
      <c r="B373" s="47"/>
      <c r="C373" s="47"/>
      <c r="D373" s="48"/>
      <c r="E373" s="49"/>
      <c r="F373" s="48"/>
      <c r="G373" s="50"/>
      <c r="H373" s="440"/>
      <c r="I373" s="51"/>
      <c r="J373" s="440"/>
      <c r="K373" s="52"/>
      <c r="L373" s="53"/>
      <c r="M373" s="54"/>
      <c r="N373" s="54"/>
      <c r="O373" s="246">
        <f t="shared" si="18"/>
        <v>0</v>
      </c>
      <c r="P373" s="55"/>
      <c r="Q373" s="49"/>
      <c r="R373" s="56"/>
      <c r="S373" s="440"/>
      <c r="T373" s="54"/>
      <c r="U373" s="55"/>
      <c r="V373" s="440"/>
      <c r="W373" s="55"/>
      <c r="X373" s="54"/>
      <c r="Y373" s="54"/>
      <c r="Z373" s="237">
        <f t="shared" si="17"/>
        <v>0</v>
      </c>
      <c r="AA373" s="53"/>
      <c r="AB373" s="57"/>
      <c r="AC373" s="238">
        <v>0</v>
      </c>
      <c r="AD373" s="239">
        <v>0</v>
      </c>
      <c r="AE373" s="240"/>
    </row>
    <row r="374" spans="1:31" ht="60" customHeight="1" x14ac:dyDescent="0.25">
      <c r="A374" s="233">
        <f t="shared" si="19"/>
        <v>369</v>
      </c>
      <c r="B374" s="47"/>
      <c r="C374" s="47"/>
      <c r="D374" s="48"/>
      <c r="E374" s="49"/>
      <c r="F374" s="48"/>
      <c r="G374" s="50"/>
      <c r="H374" s="440"/>
      <c r="I374" s="51"/>
      <c r="J374" s="440"/>
      <c r="K374" s="52"/>
      <c r="L374" s="53"/>
      <c r="M374" s="54"/>
      <c r="N374" s="54"/>
      <c r="O374" s="246">
        <f t="shared" si="18"/>
        <v>0</v>
      </c>
      <c r="P374" s="55"/>
      <c r="Q374" s="49"/>
      <c r="R374" s="56"/>
      <c r="S374" s="440"/>
      <c r="T374" s="54"/>
      <c r="U374" s="55"/>
      <c r="V374" s="440"/>
      <c r="W374" s="55"/>
      <c r="X374" s="54"/>
      <c r="Y374" s="54"/>
      <c r="Z374" s="237">
        <f t="shared" si="17"/>
        <v>0</v>
      </c>
      <c r="AA374" s="53"/>
      <c r="AB374" s="57"/>
      <c r="AC374" s="238">
        <v>0</v>
      </c>
      <c r="AD374" s="239">
        <v>0</v>
      </c>
      <c r="AE374" s="240"/>
    </row>
    <row r="375" spans="1:31" ht="60" customHeight="1" x14ac:dyDescent="0.25">
      <c r="A375" s="233">
        <f t="shared" si="19"/>
        <v>370</v>
      </c>
      <c r="B375" s="47"/>
      <c r="C375" s="47"/>
      <c r="D375" s="48"/>
      <c r="E375" s="49"/>
      <c r="F375" s="48"/>
      <c r="G375" s="50"/>
      <c r="H375" s="440"/>
      <c r="I375" s="51"/>
      <c r="J375" s="440"/>
      <c r="K375" s="52"/>
      <c r="L375" s="53"/>
      <c r="M375" s="54"/>
      <c r="N375" s="54"/>
      <c r="O375" s="246">
        <f t="shared" si="18"/>
        <v>0</v>
      </c>
      <c r="P375" s="55"/>
      <c r="Q375" s="49"/>
      <c r="R375" s="56"/>
      <c r="S375" s="440"/>
      <c r="T375" s="54"/>
      <c r="U375" s="55"/>
      <c r="V375" s="440"/>
      <c r="W375" s="55"/>
      <c r="X375" s="54"/>
      <c r="Y375" s="54"/>
      <c r="Z375" s="237">
        <f t="shared" si="17"/>
        <v>0</v>
      </c>
      <c r="AA375" s="53"/>
      <c r="AB375" s="57"/>
      <c r="AC375" s="238">
        <v>0</v>
      </c>
      <c r="AD375" s="239">
        <v>0</v>
      </c>
      <c r="AE375" s="240"/>
    </row>
    <row r="376" spans="1:31" ht="60" customHeight="1" x14ac:dyDescent="0.25">
      <c r="A376" s="233">
        <f t="shared" si="19"/>
        <v>371</v>
      </c>
      <c r="B376" s="47"/>
      <c r="C376" s="47"/>
      <c r="D376" s="48"/>
      <c r="E376" s="49"/>
      <c r="F376" s="48"/>
      <c r="G376" s="50"/>
      <c r="H376" s="440"/>
      <c r="I376" s="51"/>
      <c r="J376" s="440"/>
      <c r="K376" s="52"/>
      <c r="L376" s="53"/>
      <c r="M376" s="54"/>
      <c r="N376" s="54"/>
      <c r="O376" s="246">
        <f t="shared" si="18"/>
        <v>0</v>
      </c>
      <c r="P376" s="55"/>
      <c r="Q376" s="49"/>
      <c r="R376" s="56"/>
      <c r="S376" s="440"/>
      <c r="T376" s="54"/>
      <c r="U376" s="55"/>
      <c r="V376" s="440"/>
      <c r="W376" s="55"/>
      <c r="X376" s="54"/>
      <c r="Y376" s="54"/>
      <c r="Z376" s="237">
        <f t="shared" si="17"/>
        <v>0</v>
      </c>
      <c r="AA376" s="53"/>
      <c r="AB376" s="57"/>
      <c r="AC376" s="238">
        <v>0</v>
      </c>
      <c r="AD376" s="239">
        <v>0</v>
      </c>
      <c r="AE376" s="240"/>
    </row>
    <row r="377" spans="1:31" ht="60" customHeight="1" x14ac:dyDescent="0.25">
      <c r="A377" s="233">
        <f t="shared" si="19"/>
        <v>372</v>
      </c>
      <c r="B377" s="47"/>
      <c r="C377" s="47"/>
      <c r="D377" s="48"/>
      <c r="E377" s="49"/>
      <c r="F377" s="48"/>
      <c r="G377" s="50"/>
      <c r="H377" s="440"/>
      <c r="I377" s="51"/>
      <c r="J377" s="440"/>
      <c r="K377" s="52"/>
      <c r="L377" s="53"/>
      <c r="M377" s="54"/>
      <c r="N377" s="54"/>
      <c r="O377" s="246">
        <f t="shared" si="18"/>
        <v>0</v>
      </c>
      <c r="P377" s="55"/>
      <c r="Q377" s="49"/>
      <c r="R377" s="56"/>
      <c r="S377" s="440"/>
      <c r="T377" s="54"/>
      <c r="U377" s="55"/>
      <c r="V377" s="440"/>
      <c r="W377" s="55"/>
      <c r="X377" s="54"/>
      <c r="Y377" s="54"/>
      <c r="Z377" s="237">
        <f t="shared" si="17"/>
        <v>0</v>
      </c>
      <c r="AA377" s="53"/>
      <c r="AB377" s="57"/>
      <c r="AC377" s="238">
        <v>0</v>
      </c>
      <c r="AD377" s="239">
        <v>0</v>
      </c>
      <c r="AE377" s="240"/>
    </row>
    <row r="378" spans="1:31" ht="60" customHeight="1" x14ac:dyDescent="0.25">
      <c r="A378" s="233">
        <f t="shared" si="19"/>
        <v>373</v>
      </c>
      <c r="B378" s="47"/>
      <c r="C378" s="47"/>
      <c r="D378" s="48"/>
      <c r="E378" s="49"/>
      <c r="F378" s="48"/>
      <c r="G378" s="50"/>
      <c r="H378" s="440"/>
      <c r="I378" s="51"/>
      <c r="J378" s="440"/>
      <c r="K378" s="52"/>
      <c r="L378" s="53"/>
      <c r="M378" s="54"/>
      <c r="N378" s="54"/>
      <c r="O378" s="246">
        <f t="shared" si="18"/>
        <v>0</v>
      </c>
      <c r="P378" s="55"/>
      <c r="Q378" s="49"/>
      <c r="R378" s="56"/>
      <c r="S378" s="440"/>
      <c r="T378" s="54"/>
      <c r="U378" s="55"/>
      <c r="V378" s="440"/>
      <c r="W378" s="55"/>
      <c r="X378" s="54"/>
      <c r="Y378" s="54"/>
      <c r="Z378" s="237">
        <f t="shared" si="17"/>
        <v>0</v>
      </c>
      <c r="AA378" s="53"/>
      <c r="AB378" s="57"/>
      <c r="AC378" s="238">
        <v>0</v>
      </c>
      <c r="AD378" s="239">
        <v>0</v>
      </c>
      <c r="AE378" s="240"/>
    </row>
    <row r="379" spans="1:31" ht="60" customHeight="1" x14ac:dyDescent="0.25">
      <c r="A379" s="233">
        <f t="shared" si="19"/>
        <v>374</v>
      </c>
      <c r="B379" s="47"/>
      <c r="C379" s="47"/>
      <c r="D379" s="48"/>
      <c r="E379" s="49"/>
      <c r="F379" s="48"/>
      <c r="G379" s="50"/>
      <c r="H379" s="440"/>
      <c r="I379" s="51"/>
      <c r="J379" s="440"/>
      <c r="K379" s="52"/>
      <c r="L379" s="53"/>
      <c r="M379" s="54"/>
      <c r="N379" s="54"/>
      <c r="O379" s="246">
        <f t="shared" si="18"/>
        <v>0</v>
      </c>
      <c r="P379" s="55"/>
      <c r="Q379" s="49"/>
      <c r="R379" s="56"/>
      <c r="S379" s="440"/>
      <c r="T379" s="54"/>
      <c r="U379" s="55"/>
      <c r="V379" s="440"/>
      <c r="W379" s="55"/>
      <c r="X379" s="54"/>
      <c r="Y379" s="54"/>
      <c r="Z379" s="237">
        <f t="shared" si="17"/>
        <v>0</v>
      </c>
      <c r="AA379" s="53"/>
      <c r="AB379" s="57"/>
      <c r="AC379" s="238">
        <v>0</v>
      </c>
      <c r="AD379" s="239">
        <v>0</v>
      </c>
      <c r="AE379" s="240"/>
    </row>
    <row r="380" spans="1:31" ht="60" customHeight="1" x14ac:dyDescent="0.25">
      <c r="A380" s="233">
        <f t="shared" si="19"/>
        <v>375</v>
      </c>
      <c r="B380" s="47"/>
      <c r="C380" s="47"/>
      <c r="D380" s="48"/>
      <c r="E380" s="49"/>
      <c r="F380" s="48"/>
      <c r="G380" s="50"/>
      <c r="H380" s="440"/>
      <c r="I380" s="51"/>
      <c r="J380" s="440"/>
      <c r="K380" s="52"/>
      <c r="L380" s="53"/>
      <c r="M380" s="54"/>
      <c r="N380" s="54"/>
      <c r="O380" s="246">
        <f t="shared" si="18"/>
        <v>0</v>
      </c>
      <c r="P380" s="55"/>
      <c r="Q380" s="49"/>
      <c r="R380" s="56"/>
      <c r="S380" s="440"/>
      <c r="T380" s="54"/>
      <c r="U380" s="55"/>
      <c r="V380" s="440"/>
      <c r="W380" s="55"/>
      <c r="X380" s="54"/>
      <c r="Y380" s="54"/>
      <c r="Z380" s="237">
        <f t="shared" si="17"/>
        <v>0</v>
      </c>
      <c r="AA380" s="53"/>
      <c r="AB380" s="57"/>
      <c r="AC380" s="238">
        <v>0</v>
      </c>
      <c r="AD380" s="239">
        <v>0</v>
      </c>
      <c r="AE380" s="240"/>
    </row>
    <row r="381" spans="1:31" ht="60" customHeight="1" x14ac:dyDescent="0.25">
      <c r="A381" s="233">
        <f t="shared" si="19"/>
        <v>376</v>
      </c>
      <c r="B381" s="47"/>
      <c r="C381" s="47"/>
      <c r="D381" s="48"/>
      <c r="E381" s="49"/>
      <c r="F381" s="48"/>
      <c r="G381" s="50"/>
      <c r="H381" s="440"/>
      <c r="I381" s="51"/>
      <c r="J381" s="440"/>
      <c r="K381" s="52"/>
      <c r="L381" s="53"/>
      <c r="M381" s="54"/>
      <c r="N381" s="54"/>
      <c r="O381" s="246">
        <f t="shared" si="18"/>
        <v>0</v>
      </c>
      <c r="P381" s="55"/>
      <c r="Q381" s="49"/>
      <c r="R381" s="56"/>
      <c r="S381" s="440"/>
      <c r="T381" s="54"/>
      <c r="U381" s="55"/>
      <c r="V381" s="440"/>
      <c r="W381" s="55"/>
      <c r="X381" s="54"/>
      <c r="Y381" s="54"/>
      <c r="Z381" s="237">
        <f t="shared" si="17"/>
        <v>0</v>
      </c>
      <c r="AA381" s="53"/>
      <c r="AB381" s="57"/>
      <c r="AC381" s="238">
        <v>0</v>
      </c>
      <c r="AD381" s="239">
        <v>0</v>
      </c>
      <c r="AE381" s="240"/>
    </row>
    <row r="382" spans="1:31" ht="60" customHeight="1" x14ac:dyDescent="0.25">
      <c r="A382" s="233">
        <f t="shared" si="19"/>
        <v>377</v>
      </c>
      <c r="B382" s="47"/>
      <c r="C382" s="47"/>
      <c r="D382" s="48"/>
      <c r="E382" s="49"/>
      <c r="F382" s="48"/>
      <c r="G382" s="50"/>
      <c r="H382" s="440"/>
      <c r="I382" s="51"/>
      <c r="J382" s="440"/>
      <c r="K382" s="52"/>
      <c r="L382" s="53"/>
      <c r="M382" s="54"/>
      <c r="N382" s="54"/>
      <c r="O382" s="246">
        <f t="shared" si="18"/>
        <v>0</v>
      </c>
      <c r="P382" s="55"/>
      <c r="Q382" s="49"/>
      <c r="R382" s="56"/>
      <c r="S382" s="440"/>
      <c r="T382" s="54"/>
      <c r="U382" s="55"/>
      <c r="V382" s="440"/>
      <c r="W382" s="55"/>
      <c r="X382" s="54"/>
      <c r="Y382" s="54"/>
      <c r="Z382" s="237">
        <f t="shared" si="17"/>
        <v>0</v>
      </c>
      <c r="AA382" s="53"/>
      <c r="AB382" s="57"/>
      <c r="AC382" s="238">
        <v>0</v>
      </c>
      <c r="AD382" s="239">
        <v>0</v>
      </c>
      <c r="AE382" s="240"/>
    </row>
    <row r="383" spans="1:31" ht="60" customHeight="1" x14ac:dyDescent="0.25">
      <c r="A383" s="233">
        <f t="shared" si="19"/>
        <v>378</v>
      </c>
      <c r="B383" s="47"/>
      <c r="C383" s="47"/>
      <c r="D383" s="48"/>
      <c r="E383" s="49"/>
      <c r="F383" s="48"/>
      <c r="G383" s="50"/>
      <c r="H383" s="440"/>
      <c r="I383" s="51"/>
      <c r="J383" s="440"/>
      <c r="K383" s="52"/>
      <c r="L383" s="53"/>
      <c r="M383" s="54"/>
      <c r="N383" s="54"/>
      <c r="O383" s="246">
        <f t="shared" si="18"/>
        <v>0</v>
      </c>
      <c r="P383" s="55"/>
      <c r="Q383" s="49"/>
      <c r="R383" s="56"/>
      <c r="S383" s="440"/>
      <c r="T383" s="54"/>
      <c r="U383" s="55"/>
      <c r="V383" s="440"/>
      <c r="W383" s="55"/>
      <c r="X383" s="54"/>
      <c r="Y383" s="54"/>
      <c r="Z383" s="237">
        <f t="shared" si="17"/>
        <v>0</v>
      </c>
      <c r="AA383" s="53"/>
      <c r="AB383" s="57"/>
      <c r="AC383" s="238">
        <v>0</v>
      </c>
      <c r="AD383" s="239">
        <v>0</v>
      </c>
      <c r="AE383" s="240"/>
    </row>
    <row r="384" spans="1:31" ht="60" customHeight="1" x14ac:dyDescent="0.25">
      <c r="A384" s="233">
        <f t="shared" si="19"/>
        <v>379</v>
      </c>
      <c r="B384" s="47"/>
      <c r="C384" s="47"/>
      <c r="D384" s="48"/>
      <c r="E384" s="49"/>
      <c r="F384" s="48"/>
      <c r="G384" s="50"/>
      <c r="H384" s="440"/>
      <c r="I384" s="51"/>
      <c r="J384" s="440"/>
      <c r="K384" s="52"/>
      <c r="L384" s="53"/>
      <c r="M384" s="54"/>
      <c r="N384" s="54"/>
      <c r="O384" s="246">
        <f t="shared" si="18"/>
        <v>0</v>
      </c>
      <c r="P384" s="55"/>
      <c r="Q384" s="49"/>
      <c r="R384" s="56"/>
      <c r="S384" s="440"/>
      <c r="T384" s="54"/>
      <c r="U384" s="55"/>
      <c r="V384" s="440"/>
      <c r="W384" s="55"/>
      <c r="X384" s="54"/>
      <c r="Y384" s="54"/>
      <c r="Z384" s="237">
        <f t="shared" si="17"/>
        <v>0</v>
      </c>
      <c r="AA384" s="53"/>
      <c r="AB384" s="57"/>
      <c r="AC384" s="238">
        <v>0</v>
      </c>
      <c r="AD384" s="239">
        <v>0</v>
      </c>
      <c r="AE384" s="240"/>
    </row>
    <row r="385" spans="1:31" ht="60" customHeight="1" x14ac:dyDescent="0.25">
      <c r="A385" s="233">
        <f t="shared" si="19"/>
        <v>380</v>
      </c>
      <c r="B385" s="47"/>
      <c r="C385" s="47"/>
      <c r="D385" s="48"/>
      <c r="E385" s="49"/>
      <c r="F385" s="48"/>
      <c r="G385" s="50"/>
      <c r="H385" s="440"/>
      <c r="I385" s="51"/>
      <c r="J385" s="440"/>
      <c r="K385" s="52"/>
      <c r="L385" s="53"/>
      <c r="M385" s="54"/>
      <c r="N385" s="54"/>
      <c r="O385" s="246">
        <f t="shared" si="18"/>
        <v>0</v>
      </c>
      <c r="P385" s="55"/>
      <c r="Q385" s="49"/>
      <c r="R385" s="56"/>
      <c r="S385" s="440"/>
      <c r="T385" s="54"/>
      <c r="U385" s="55"/>
      <c r="V385" s="440"/>
      <c r="W385" s="55"/>
      <c r="X385" s="54"/>
      <c r="Y385" s="54"/>
      <c r="Z385" s="237">
        <f t="shared" si="17"/>
        <v>0</v>
      </c>
      <c r="AA385" s="53"/>
      <c r="AB385" s="57"/>
      <c r="AC385" s="238">
        <v>0</v>
      </c>
      <c r="AD385" s="239">
        <v>0</v>
      </c>
      <c r="AE385" s="240"/>
    </row>
    <row r="386" spans="1:31" ht="60" customHeight="1" x14ac:dyDescent="0.25">
      <c r="A386" s="233">
        <f t="shared" si="19"/>
        <v>381</v>
      </c>
      <c r="B386" s="47"/>
      <c r="C386" s="47"/>
      <c r="D386" s="48"/>
      <c r="E386" s="49"/>
      <c r="F386" s="48"/>
      <c r="G386" s="50"/>
      <c r="H386" s="440"/>
      <c r="I386" s="51"/>
      <c r="J386" s="440"/>
      <c r="K386" s="52"/>
      <c r="L386" s="53"/>
      <c r="M386" s="54"/>
      <c r="N386" s="54"/>
      <c r="O386" s="246">
        <f t="shared" si="18"/>
        <v>0</v>
      </c>
      <c r="P386" s="55"/>
      <c r="Q386" s="49"/>
      <c r="R386" s="56"/>
      <c r="S386" s="440"/>
      <c r="T386" s="54"/>
      <c r="U386" s="55"/>
      <c r="V386" s="440"/>
      <c r="W386" s="55"/>
      <c r="X386" s="54"/>
      <c r="Y386" s="54"/>
      <c r="Z386" s="237">
        <f t="shared" si="17"/>
        <v>0</v>
      </c>
      <c r="AA386" s="53"/>
      <c r="AB386" s="57"/>
      <c r="AC386" s="238">
        <v>0</v>
      </c>
      <c r="AD386" s="239">
        <v>0</v>
      </c>
      <c r="AE386" s="240"/>
    </row>
    <row r="387" spans="1:31" ht="60" customHeight="1" x14ac:dyDescent="0.25">
      <c r="A387" s="233">
        <f t="shared" si="19"/>
        <v>382</v>
      </c>
      <c r="B387" s="47"/>
      <c r="C387" s="47"/>
      <c r="D387" s="48"/>
      <c r="E387" s="49"/>
      <c r="F387" s="48"/>
      <c r="G387" s="50"/>
      <c r="H387" s="440"/>
      <c r="I387" s="51"/>
      <c r="J387" s="440"/>
      <c r="K387" s="52"/>
      <c r="L387" s="53"/>
      <c r="M387" s="54"/>
      <c r="N387" s="54"/>
      <c r="O387" s="246">
        <f t="shared" si="18"/>
        <v>0</v>
      </c>
      <c r="P387" s="55"/>
      <c r="Q387" s="49"/>
      <c r="R387" s="56"/>
      <c r="S387" s="440"/>
      <c r="T387" s="54"/>
      <c r="U387" s="55"/>
      <c r="V387" s="440"/>
      <c r="W387" s="55"/>
      <c r="X387" s="54"/>
      <c r="Y387" s="54"/>
      <c r="Z387" s="237">
        <f t="shared" si="17"/>
        <v>0</v>
      </c>
      <c r="AA387" s="53"/>
      <c r="AB387" s="57"/>
      <c r="AC387" s="238">
        <v>0</v>
      </c>
      <c r="AD387" s="239">
        <v>0</v>
      </c>
      <c r="AE387" s="240"/>
    </row>
    <row r="388" spans="1:31" ht="60" customHeight="1" x14ac:dyDescent="0.25">
      <c r="A388" s="233">
        <f t="shared" si="19"/>
        <v>383</v>
      </c>
      <c r="B388" s="47"/>
      <c r="C388" s="47"/>
      <c r="D388" s="48"/>
      <c r="E388" s="49"/>
      <c r="F388" s="48"/>
      <c r="G388" s="50"/>
      <c r="H388" s="440"/>
      <c r="I388" s="51"/>
      <c r="J388" s="440"/>
      <c r="K388" s="52"/>
      <c r="L388" s="53"/>
      <c r="M388" s="54"/>
      <c r="N388" s="54"/>
      <c r="O388" s="246">
        <f t="shared" si="18"/>
        <v>0</v>
      </c>
      <c r="P388" s="55"/>
      <c r="Q388" s="49"/>
      <c r="R388" s="56"/>
      <c r="S388" s="440"/>
      <c r="T388" s="54"/>
      <c r="U388" s="55"/>
      <c r="V388" s="440"/>
      <c r="W388" s="55"/>
      <c r="X388" s="54"/>
      <c r="Y388" s="54"/>
      <c r="Z388" s="237">
        <f t="shared" si="17"/>
        <v>0</v>
      </c>
      <c r="AA388" s="53"/>
      <c r="AB388" s="57"/>
      <c r="AC388" s="238">
        <v>0</v>
      </c>
      <c r="AD388" s="239">
        <v>0</v>
      </c>
      <c r="AE388" s="240"/>
    </row>
    <row r="389" spans="1:31" ht="60" customHeight="1" x14ac:dyDescent="0.25">
      <c r="A389" s="233">
        <f t="shared" si="19"/>
        <v>384</v>
      </c>
      <c r="B389" s="47"/>
      <c r="C389" s="47"/>
      <c r="D389" s="48"/>
      <c r="E389" s="49"/>
      <c r="F389" s="48"/>
      <c r="G389" s="50"/>
      <c r="H389" s="440"/>
      <c r="I389" s="51"/>
      <c r="J389" s="440"/>
      <c r="K389" s="52"/>
      <c r="L389" s="53"/>
      <c r="M389" s="54"/>
      <c r="N389" s="54"/>
      <c r="O389" s="246">
        <f t="shared" si="18"/>
        <v>0</v>
      </c>
      <c r="P389" s="55"/>
      <c r="Q389" s="49"/>
      <c r="R389" s="56"/>
      <c r="S389" s="440"/>
      <c r="T389" s="54"/>
      <c r="U389" s="55"/>
      <c r="V389" s="440"/>
      <c r="W389" s="55"/>
      <c r="X389" s="54"/>
      <c r="Y389" s="54"/>
      <c r="Z389" s="237">
        <f t="shared" si="17"/>
        <v>0</v>
      </c>
      <c r="AA389" s="53"/>
      <c r="AB389" s="57"/>
      <c r="AC389" s="238">
        <v>0</v>
      </c>
      <c r="AD389" s="239">
        <v>0</v>
      </c>
      <c r="AE389" s="240"/>
    </row>
    <row r="390" spans="1:31" ht="60" customHeight="1" x14ac:dyDescent="0.25">
      <c r="A390" s="233">
        <f t="shared" si="19"/>
        <v>385</v>
      </c>
      <c r="B390" s="47"/>
      <c r="C390" s="47"/>
      <c r="D390" s="48"/>
      <c r="E390" s="49"/>
      <c r="F390" s="48"/>
      <c r="G390" s="50"/>
      <c r="H390" s="440"/>
      <c r="I390" s="51"/>
      <c r="J390" s="440"/>
      <c r="K390" s="52"/>
      <c r="L390" s="53"/>
      <c r="M390" s="54"/>
      <c r="N390" s="54"/>
      <c r="O390" s="246">
        <f t="shared" si="18"/>
        <v>0</v>
      </c>
      <c r="P390" s="55"/>
      <c r="Q390" s="49"/>
      <c r="R390" s="56"/>
      <c r="S390" s="440"/>
      <c r="T390" s="54"/>
      <c r="U390" s="55"/>
      <c r="V390" s="440"/>
      <c r="W390" s="55"/>
      <c r="X390" s="54"/>
      <c r="Y390" s="54"/>
      <c r="Z390" s="237">
        <f t="shared" ref="Z390:Z453" si="20">SUM(X390:Y390)</f>
        <v>0</v>
      </c>
      <c r="AA390" s="53"/>
      <c r="AB390" s="57"/>
      <c r="AC390" s="238">
        <v>0</v>
      </c>
      <c r="AD390" s="239">
        <v>0</v>
      </c>
      <c r="AE390" s="240"/>
    </row>
    <row r="391" spans="1:31" ht="60" customHeight="1" x14ac:dyDescent="0.25">
      <c r="A391" s="233">
        <f t="shared" si="19"/>
        <v>386</v>
      </c>
      <c r="B391" s="47"/>
      <c r="C391" s="47"/>
      <c r="D391" s="48"/>
      <c r="E391" s="49"/>
      <c r="F391" s="48"/>
      <c r="G391" s="50"/>
      <c r="H391" s="440"/>
      <c r="I391" s="51"/>
      <c r="J391" s="440"/>
      <c r="K391" s="52"/>
      <c r="L391" s="53"/>
      <c r="M391" s="54"/>
      <c r="N391" s="54"/>
      <c r="O391" s="246">
        <f t="shared" ref="O391:O454" si="21">M391+N391</f>
        <v>0</v>
      </c>
      <c r="P391" s="55"/>
      <c r="Q391" s="49"/>
      <c r="R391" s="56"/>
      <c r="S391" s="440"/>
      <c r="T391" s="54"/>
      <c r="U391" s="55"/>
      <c r="V391" s="440"/>
      <c r="W391" s="55"/>
      <c r="X391" s="54"/>
      <c r="Y391" s="54"/>
      <c r="Z391" s="237">
        <f t="shared" si="20"/>
        <v>0</v>
      </c>
      <c r="AA391" s="53"/>
      <c r="AB391" s="57"/>
      <c r="AC391" s="238">
        <v>0</v>
      </c>
      <c r="AD391" s="239">
        <v>0</v>
      </c>
      <c r="AE391" s="240"/>
    </row>
    <row r="392" spans="1:31" ht="60" customHeight="1" x14ac:dyDescent="0.25">
      <c r="A392" s="233">
        <f t="shared" ref="A392:A455" si="22">+A391+1</f>
        <v>387</v>
      </c>
      <c r="B392" s="47"/>
      <c r="C392" s="47"/>
      <c r="D392" s="48"/>
      <c r="E392" s="49"/>
      <c r="F392" s="48"/>
      <c r="G392" s="50"/>
      <c r="H392" s="440"/>
      <c r="I392" s="51"/>
      <c r="J392" s="440"/>
      <c r="K392" s="52"/>
      <c r="L392" s="53"/>
      <c r="M392" s="54"/>
      <c r="N392" s="54"/>
      <c r="O392" s="246">
        <f t="shared" si="21"/>
        <v>0</v>
      </c>
      <c r="P392" s="55"/>
      <c r="Q392" s="49"/>
      <c r="R392" s="56"/>
      <c r="S392" s="440"/>
      <c r="T392" s="54"/>
      <c r="U392" s="55"/>
      <c r="V392" s="440"/>
      <c r="W392" s="55"/>
      <c r="X392" s="54"/>
      <c r="Y392" s="54"/>
      <c r="Z392" s="237">
        <f t="shared" si="20"/>
        <v>0</v>
      </c>
      <c r="AA392" s="53"/>
      <c r="AB392" s="57"/>
      <c r="AC392" s="238">
        <v>0</v>
      </c>
      <c r="AD392" s="239">
        <v>0</v>
      </c>
      <c r="AE392" s="240"/>
    </row>
    <row r="393" spans="1:31" ht="60" customHeight="1" x14ac:dyDescent="0.25">
      <c r="A393" s="233">
        <f t="shared" si="22"/>
        <v>388</v>
      </c>
      <c r="B393" s="47"/>
      <c r="C393" s="47"/>
      <c r="D393" s="48"/>
      <c r="E393" s="49"/>
      <c r="F393" s="48"/>
      <c r="G393" s="50"/>
      <c r="H393" s="440"/>
      <c r="I393" s="51"/>
      <c r="J393" s="440"/>
      <c r="K393" s="52"/>
      <c r="L393" s="53"/>
      <c r="M393" s="54"/>
      <c r="N393" s="54"/>
      <c r="O393" s="246">
        <f t="shared" si="21"/>
        <v>0</v>
      </c>
      <c r="P393" s="55"/>
      <c r="Q393" s="49"/>
      <c r="R393" s="56"/>
      <c r="S393" s="440"/>
      <c r="T393" s="54"/>
      <c r="U393" s="55"/>
      <c r="V393" s="440"/>
      <c r="W393" s="55"/>
      <c r="X393" s="54"/>
      <c r="Y393" s="54"/>
      <c r="Z393" s="237">
        <f t="shared" si="20"/>
        <v>0</v>
      </c>
      <c r="AA393" s="53"/>
      <c r="AB393" s="57"/>
      <c r="AC393" s="238">
        <v>0</v>
      </c>
      <c r="AD393" s="239">
        <v>0</v>
      </c>
      <c r="AE393" s="240"/>
    </row>
    <row r="394" spans="1:31" ht="60" customHeight="1" x14ac:dyDescent="0.25">
      <c r="A394" s="233">
        <f t="shared" si="22"/>
        <v>389</v>
      </c>
      <c r="B394" s="47"/>
      <c r="C394" s="47"/>
      <c r="D394" s="48"/>
      <c r="E394" s="49"/>
      <c r="F394" s="48"/>
      <c r="G394" s="50"/>
      <c r="H394" s="440"/>
      <c r="I394" s="51"/>
      <c r="J394" s="440"/>
      <c r="K394" s="52"/>
      <c r="L394" s="53"/>
      <c r="M394" s="54"/>
      <c r="N394" s="54"/>
      <c r="O394" s="246">
        <f t="shared" si="21"/>
        <v>0</v>
      </c>
      <c r="P394" s="55"/>
      <c r="Q394" s="49"/>
      <c r="R394" s="56"/>
      <c r="S394" s="440"/>
      <c r="T394" s="54"/>
      <c r="U394" s="55"/>
      <c r="V394" s="440"/>
      <c r="W394" s="55"/>
      <c r="X394" s="54"/>
      <c r="Y394" s="54"/>
      <c r="Z394" s="237">
        <f t="shared" si="20"/>
        <v>0</v>
      </c>
      <c r="AA394" s="53"/>
      <c r="AB394" s="57"/>
      <c r="AC394" s="238">
        <v>0</v>
      </c>
      <c r="AD394" s="239">
        <v>0</v>
      </c>
      <c r="AE394" s="240"/>
    </row>
    <row r="395" spans="1:31" ht="60" customHeight="1" x14ac:dyDescent="0.25">
      <c r="A395" s="233">
        <f t="shared" si="22"/>
        <v>390</v>
      </c>
      <c r="B395" s="47"/>
      <c r="C395" s="47"/>
      <c r="D395" s="48"/>
      <c r="E395" s="49"/>
      <c r="F395" s="48"/>
      <c r="G395" s="50"/>
      <c r="H395" s="440"/>
      <c r="I395" s="51"/>
      <c r="J395" s="440"/>
      <c r="K395" s="52"/>
      <c r="L395" s="53"/>
      <c r="M395" s="54"/>
      <c r="N395" s="54"/>
      <c r="O395" s="246">
        <f t="shared" si="21"/>
        <v>0</v>
      </c>
      <c r="P395" s="55"/>
      <c r="Q395" s="49"/>
      <c r="R395" s="56"/>
      <c r="S395" s="440"/>
      <c r="T395" s="54"/>
      <c r="U395" s="55"/>
      <c r="V395" s="440"/>
      <c r="W395" s="55"/>
      <c r="X395" s="54"/>
      <c r="Y395" s="54"/>
      <c r="Z395" s="237">
        <f t="shared" si="20"/>
        <v>0</v>
      </c>
      <c r="AA395" s="53"/>
      <c r="AB395" s="57"/>
      <c r="AC395" s="238">
        <v>0</v>
      </c>
      <c r="AD395" s="239">
        <v>0</v>
      </c>
      <c r="AE395" s="240"/>
    </row>
    <row r="396" spans="1:31" ht="60" customHeight="1" x14ac:dyDescent="0.25">
      <c r="A396" s="233">
        <f t="shared" si="22"/>
        <v>391</v>
      </c>
      <c r="B396" s="47"/>
      <c r="C396" s="47"/>
      <c r="D396" s="48"/>
      <c r="E396" s="49"/>
      <c r="F396" s="48"/>
      <c r="G396" s="50"/>
      <c r="H396" s="440"/>
      <c r="I396" s="51"/>
      <c r="J396" s="440"/>
      <c r="K396" s="52"/>
      <c r="L396" s="53"/>
      <c r="M396" s="54"/>
      <c r="N396" s="54"/>
      <c r="O396" s="246">
        <f t="shared" si="21"/>
        <v>0</v>
      </c>
      <c r="P396" s="55"/>
      <c r="Q396" s="49"/>
      <c r="R396" s="56"/>
      <c r="S396" s="440"/>
      <c r="T396" s="54"/>
      <c r="U396" s="55"/>
      <c r="V396" s="440"/>
      <c r="W396" s="55"/>
      <c r="X396" s="54"/>
      <c r="Y396" s="54"/>
      <c r="Z396" s="237">
        <f t="shared" si="20"/>
        <v>0</v>
      </c>
      <c r="AA396" s="53"/>
      <c r="AB396" s="57"/>
      <c r="AC396" s="238">
        <v>0</v>
      </c>
      <c r="AD396" s="239">
        <v>0</v>
      </c>
      <c r="AE396" s="240"/>
    </row>
    <row r="397" spans="1:31" ht="60" customHeight="1" x14ac:dyDescent="0.25">
      <c r="A397" s="233">
        <f t="shared" si="22"/>
        <v>392</v>
      </c>
      <c r="B397" s="47"/>
      <c r="C397" s="47"/>
      <c r="D397" s="48"/>
      <c r="E397" s="49"/>
      <c r="F397" s="48"/>
      <c r="G397" s="50"/>
      <c r="H397" s="440"/>
      <c r="I397" s="51"/>
      <c r="J397" s="440"/>
      <c r="K397" s="52"/>
      <c r="L397" s="53"/>
      <c r="M397" s="54"/>
      <c r="N397" s="54"/>
      <c r="O397" s="246">
        <f t="shared" si="21"/>
        <v>0</v>
      </c>
      <c r="P397" s="55"/>
      <c r="Q397" s="49"/>
      <c r="R397" s="56"/>
      <c r="S397" s="440"/>
      <c r="T397" s="54"/>
      <c r="U397" s="55"/>
      <c r="V397" s="440"/>
      <c r="W397" s="55"/>
      <c r="X397" s="54"/>
      <c r="Y397" s="54"/>
      <c r="Z397" s="237">
        <f t="shared" si="20"/>
        <v>0</v>
      </c>
      <c r="AA397" s="53"/>
      <c r="AB397" s="57"/>
      <c r="AC397" s="238">
        <v>0</v>
      </c>
      <c r="AD397" s="239">
        <v>0</v>
      </c>
      <c r="AE397" s="240"/>
    </row>
    <row r="398" spans="1:31" ht="60" customHeight="1" x14ac:dyDescent="0.25">
      <c r="A398" s="233">
        <f t="shared" si="22"/>
        <v>393</v>
      </c>
      <c r="B398" s="47"/>
      <c r="C398" s="47"/>
      <c r="D398" s="48"/>
      <c r="E398" s="49"/>
      <c r="F398" s="48"/>
      <c r="G398" s="50"/>
      <c r="H398" s="440"/>
      <c r="I398" s="51"/>
      <c r="J398" s="440"/>
      <c r="K398" s="52"/>
      <c r="L398" s="53"/>
      <c r="M398" s="54"/>
      <c r="N398" s="54"/>
      <c r="O398" s="246">
        <f t="shared" si="21"/>
        <v>0</v>
      </c>
      <c r="P398" s="55"/>
      <c r="Q398" s="49"/>
      <c r="R398" s="56"/>
      <c r="S398" s="440"/>
      <c r="T398" s="54"/>
      <c r="U398" s="55"/>
      <c r="V398" s="440"/>
      <c r="W398" s="55"/>
      <c r="X398" s="54"/>
      <c r="Y398" s="54"/>
      <c r="Z398" s="237">
        <f t="shared" si="20"/>
        <v>0</v>
      </c>
      <c r="AA398" s="53"/>
      <c r="AB398" s="57"/>
      <c r="AC398" s="238">
        <v>0</v>
      </c>
      <c r="AD398" s="239">
        <v>0</v>
      </c>
      <c r="AE398" s="240"/>
    </row>
    <row r="399" spans="1:31" ht="60" customHeight="1" x14ac:dyDescent="0.25">
      <c r="A399" s="233">
        <f t="shared" si="22"/>
        <v>394</v>
      </c>
      <c r="B399" s="47"/>
      <c r="C399" s="47"/>
      <c r="D399" s="48"/>
      <c r="E399" s="49"/>
      <c r="F399" s="48"/>
      <c r="G399" s="50"/>
      <c r="H399" s="440"/>
      <c r="I399" s="51"/>
      <c r="J399" s="440"/>
      <c r="K399" s="52"/>
      <c r="L399" s="53"/>
      <c r="M399" s="54"/>
      <c r="N399" s="54"/>
      <c r="O399" s="246">
        <f t="shared" si="21"/>
        <v>0</v>
      </c>
      <c r="P399" s="55"/>
      <c r="Q399" s="49"/>
      <c r="R399" s="56"/>
      <c r="S399" s="440"/>
      <c r="T399" s="54"/>
      <c r="U399" s="55"/>
      <c r="V399" s="440"/>
      <c r="W399" s="55"/>
      <c r="X399" s="54"/>
      <c r="Y399" s="54"/>
      <c r="Z399" s="237">
        <f t="shared" si="20"/>
        <v>0</v>
      </c>
      <c r="AA399" s="53"/>
      <c r="AB399" s="57"/>
      <c r="AC399" s="238">
        <v>0</v>
      </c>
      <c r="AD399" s="239">
        <v>0</v>
      </c>
      <c r="AE399" s="240"/>
    </row>
    <row r="400" spans="1:31" ht="60" customHeight="1" x14ac:dyDescent="0.25">
      <c r="A400" s="233">
        <f t="shared" si="22"/>
        <v>395</v>
      </c>
      <c r="B400" s="47"/>
      <c r="C400" s="47"/>
      <c r="D400" s="48"/>
      <c r="E400" s="49"/>
      <c r="F400" s="48"/>
      <c r="G400" s="50"/>
      <c r="H400" s="440"/>
      <c r="I400" s="51"/>
      <c r="J400" s="440"/>
      <c r="K400" s="52"/>
      <c r="L400" s="53"/>
      <c r="M400" s="54"/>
      <c r="N400" s="54"/>
      <c r="O400" s="246">
        <f t="shared" si="21"/>
        <v>0</v>
      </c>
      <c r="P400" s="55"/>
      <c r="Q400" s="49"/>
      <c r="R400" s="56"/>
      <c r="S400" s="440"/>
      <c r="T400" s="54"/>
      <c r="U400" s="55"/>
      <c r="V400" s="440"/>
      <c r="W400" s="55"/>
      <c r="X400" s="54"/>
      <c r="Y400" s="54"/>
      <c r="Z400" s="237">
        <f t="shared" si="20"/>
        <v>0</v>
      </c>
      <c r="AA400" s="53"/>
      <c r="AB400" s="57"/>
      <c r="AC400" s="238">
        <v>0</v>
      </c>
      <c r="AD400" s="239">
        <v>0</v>
      </c>
      <c r="AE400" s="240"/>
    </row>
    <row r="401" spans="1:31" ht="60" customHeight="1" x14ac:dyDescent="0.25">
      <c r="A401" s="233">
        <f t="shared" si="22"/>
        <v>396</v>
      </c>
      <c r="B401" s="47"/>
      <c r="C401" s="47"/>
      <c r="D401" s="48"/>
      <c r="E401" s="49"/>
      <c r="F401" s="48"/>
      <c r="G401" s="50"/>
      <c r="H401" s="440"/>
      <c r="I401" s="51"/>
      <c r="J401" s="440"/>
      <c r="K401" s="52"/>
      <c r="L401" s="53"/>
      <c r="M401" s="54"/>
      <c r="N401" s="54"/>
      <c r="O401" s="246">
        <f t="shared" si="21"/>
        <v>0</v>
      </c>
      <c r="P401" s="55"/>
      <c r="Q401" s="49"/>
      <c r="R401" s="56"/>
      <c r="S401" s="440"/>
      <c r="T401" s="54"/>
      <c r="U401" s="55"/>
      <c r="V401" s="440"/>
      <c r="W401" s="55"/>
      <c r="X401" s="54"/>
      <c r="Y401" s="54"/>
      <c r="Z401" s="237">
        <f t="shared" si="20"/>
        <v>0</v>
      </c>
      <c r="AA401" s="53"/>
      <c r="AB401" s="57"/>
      <c r="AC401" s="238">
        <v>0</v>
      </c>
      <c r="AD401" s="239">
        <v>0</v>
      </c>
      <c r="AE401" s="240"/>
    </row>
    <row r="402" spans="1:31" ht="60" customHeight="1" x14ac:dyDescent="0.25">
      <c r="A402" s="233">
        <f t="shared" si="22"/>
        <v>397</v>
      </c>
      <c r="B402" s="47"/>
      <c r="C402" s="47"/>
      <c r="D402" s="48"/>
      <c r="E402" s="49"/>
      <c r="F402" s="48"/>
      <c r="G402" s="50"/>
      <c r="H402" s="440"/>
      <c r="I402" s="51"/>
      <c r="J402" s="440"/>
      <c r="K402" s="52"/>
      <c r="L402" s="53"/>
      <c r="M402" s="54"/>
      <c r="N402" s="54"/>
      <c r="O402" s="246">
        <f t="shared" si="21"/>
        <v>0</v>
      </c>
      <c r="P402" s="55"/>
      <c r="Q402" s="49"/>
      <c r="R402" s="56"/>
      <c r="S402" s="440"/>
      <c r="T402" s="54"/>
      <c r="U402" s="55"/>
      <c r="V402" s="440"/>
      <c r="W402" s="55"/>
      <c r="X402" s="54"/>
      <c r="Y402" s="54"/>
      <c r="Z402" s="237">
        <f t="shared" si="20"/>
        <v>0</v>
      </c>
      <c r="AA402" s="53"/>
      <c r="AB402" s="57"/>
      <c r="AC402" s="238">
        <v>0</v>
      </c>
      <c r="AD402" s="239">
        <v>0</v>
      </c>
      <c r="AE402" s="240"/>
    </row>
    <row r="403" spans="1:31" ht="60" customHeight="1" x14ac:dyDescent="0.25">
      <c r="A403" s="233">
        <f t="shared" si="22"/>
        <v>398</v>
      </c>
      <c r="B403" s="47"/>
      <c r="C403" s="47"/>
      <c r="D403" s="48"/>
      <c r="E403" s="49"/>
      <c r="F403" s="48"/>
      <c r="G403" s="50"/>
      <c r="H403" s="440"/>
      <c r="I403" s="51"/>
      <c r="J403" s="440"/>
      <c r="K403" s="52"/>
      <c r="L403" s="53"/>
      <c r="M403" s="54"/>
      <c r="N403" s="54"/>
      <c r="O403" s="246">
        <f t="shared" si="21"/>
        <v>0</v>
      </c>
      <c r="P403" s="55"/>
      <c r="Q403" s="49"/>
      <c r="R403" s="56"/>
      <c r="S403" s="440"/>
      <c r="T403" s="54"/>
      <c r="U403" s="55"/>
      <c r="V403" s="440"/>
      <c r="W403" s="55"/>
      <c r="X403" s="54"/>
      <c r="Y403" s="54"/>
      <c r="Z403" s="237">
        <f t="shared" si="20"/>
        <v>0</v>
      </c>
      <c r="AA403" s="53"/>
      <c r="AB403" s="57"/>
      <c r="AC403" s="238">
        <v>0</v>
      </c>
      <c r="AD403" s="239">
        <v>0</v>
      </c>
      <c r="AE403" s="240"/>
    </row>
    <row r="404" spans="1:31" ht="60" customHeight="1" x14ac:dyDescent="0.25">
      <c r="A404" s="233">
        <f t="shared" si="22"/>
        <v>399</v>
      </c>
      <c r="B404" s="47"/>
      <c r="C404" s="47"/>
      <c r="D404" s="48"/>
      <c r="E404" s="49"/>
      <c r="F404" s="48"/>
      <c r="G404" s="50"/>
      <c r="H404" s="440"/>
      <c r="I404" s="51"/>
      <c r="J404" s="440"/>
      <c r="K404" s="52"/>
      <c r="L404" s="53"/>
      <c r="M404" s="54"/>
      <c r="N404" s="54"/>
      <c r="O404" s="246">
        <f t="shared" si="21"/>
        <v>0</v>
      </c>
      <c r="P404" s="55"/>
      <c r="Q404" s="49"/>
      <c r="R404" s="56"/>
      <c r="S404" s="440"/>
      <c r="T404" s="54"/>
      <c r="U404" s="55"/>
      <c r="V404" s="440"/>
      <c r="W404" s="55"/>
      <c r="X404" s="54"/>
      <c r="Y404" s="54"/>
      <c r="Z404" s="237">
        <f t="shared" si="20"/>
        <v>0</v>
      </c>
      <c r="AA404" s="53"/>
      <c r="AB404" s="57"/>
      <c r="AC404" s="238">
        <v>0</v>
      </c>
      <c r="AD404" s="239">
        <v>0</v>
      </c>
      <c r="AE404" s="240"/>
    </row>
    <row r="405" spans="1:31" ht="60" customHeight="1" x14ac:dyDescent="0.25">
      <c r="A405" s="233">
        <f t="shared" si="22"/>
        <v>400</v>
      </c>
      <c r="B405" s="47"/>
      <c r="C405" s="47"/>
      <c r="D405" s="48"/>
      <c r="E405" s="49"/>
      <c r="F405" s="48"/>
      <c r="G405" s="50"/>
      <c r="H405" s="440"/>
      <c r="I405" s="51"/>
      <c r="J405" s="440"/>
      <c r="K405" s="52"/>
      <c r="L405" s="53"/>
      <c r="M405" s="54"/>
      <c r="N405" s="54"/>
      <c r="O405" s="246">
        <f t="shared" si="21"/>
        <v>0</v>
      </c>
      <c r="P405" s="55"/>
      <c r="Q405" s="49"/>
      <c r="R405" s="56"/>
      <c r="S405" s="440"/>
      <c r="T405" s="54"/>
      <c r="U405" s="55"/>
      <c r="V405" s="440"/>
      <c r="W405" s="55"/>
      <c r="X405" s="54"/>
      <c r="Y405" s="54"/>
      <c r="Z405" s="237">
        <f t="shared" si="20"/>
        <v>0</v>
      </c>
      <c r="AA405" s="53"/>
      <c r="AB405" s="57"/>
      <c r="AC405" s="238">
        <v>0</v>
      </c>
      <c r="AD405" s="239">
        <v>0</v>
      </c>
      <c r="AE405" s="240"/>
    </row>
    <row r="406" spans="1:31" ht="60" customHeight="1" x14ac:dyDescent="0.25">
      <c r="A406" s="233">
        <f t="shared" si="22"/>
        <v>401</v>
      </c>
      <c r="B406" s="47"/>
      <c r="C406" s="47"/>
      <c r="D406" s="48"/>
      <c r="E406" s="49"/>
      <c r="F406" s="48"/>
      <c r="G406" s="50"/>
      <c r="H406" s="440"/>
      <c r="I406" s="51"/>
      <c r="J406" s="440"/>
      <c r="K406" s="52"/>
      <c r="L406" s="53"/>
      <c r="M406" s="54"/>
      <c r="N406" s="54"/>
      <c r="O406" s="246">
        <f t="shared" si="21"/>
        <v>0</v>
      </c>
      <c r="P406" s="55"/>
      <c r="Q406" s="49"/>
      <c r="R406" s="56"/>
      <c r="S406" s="440"/>
      <c r="T406" s="54"/>
      <c r="U406" s="55"/>
      <c r="V406" s="440"/>
      <c r="W406" s="55"/>
      <c r="X406" s="54"/>
      <c r="Y406" s="54"/>
      <c r="Z406" s="237">
        <f t="shared" si="20"/>
        <v>0</v>
      </c>
      <c r="AA406" s="53"/>
      <c r="AB406" s="57"/>
      <c r="AC406" s="238">
        <v>0</v>
      </c>
      <c r="AD406" s="239">
        <v>0</v>
      </c>
      <c r="AE406" s="240"/>
    </row>
    <row r="407" spans="1:31" ht="60" customHeight="1" x14ac:dyDescent="0.25">
      <c r="A407" s="233">
        <f t="shared" si="22"/>
        <v>402</v>
      </c>
      <c r="B407" s="47"/>
      <c r="C407" s="47"/>
      <c r="D407" s="48"/>
      <c r="E407" s="49"/>
      <c r="F407" s="48"/>
      <c r="G407" s="50"/>
      <c r="H407" s="440"/>
      <c r="I407" s="51"/>
      <c r="J407" s="440"/>
      <c r="K407" s="52"/>
      <c r="L407" s="53"/>
      <c r="M407" s="54"/>
      <c r="N407" s="54"/>
      <c r="O407" s="246">
        <f t="shared" si="21"/>
        <v>0</v>
      </c>
      <c r="P407" s="55"/>
      <c r="Q407" s="49"/>
      <c r="R407" s="56"/>
      <c r="S407" s="440"/>
      <c r="T407" s="54"/>
      <c r="U407" s="55"/>
      <c r="V407" s="440"/>
      <c r="W407" s="55"/>
      <c r="X407" s="54"/>
      <c r="Y407" s="54"/>
      <c r="Z407" s="237">
        <f t="shared" si="20"/>
        <v>0</v>
      </c>
      <c r="AA407" s="53"/>
      <c r="AB407" s="57"/>
      <c r="AC407" s="238">
        <v>0</v>
      </c>
      <c r="AD407" s="239">
        <v>0</v>
      </c>
      <c r="AE407" s="240"/>
    </row>
    <row r="408" spans="1:31" ht="60" customHeight="1" x14ac:dyDescent="0.25">
      <c r="A408" s="233">
        <f t="shared" si="22"/>
        <v>403</v>
      </c>
      <c r="B408" s="47"/>
      <c r="C408" s="47"/>
      <c r="D408" s="48"/>
      <c r="E408" s="49"/>
      <c r="F408" s="48"/>
      <c r="G408" s="50"/>
      <c r="H408" s="440"/>
      <c r="I408" s="51"/>
      <c r="J408" s="440"/>
      <c r="K408" s="52"/>
      <c r="L408" s="53"/>
      <c r="M408" s="54"/>
      <c r="N408" s="54"/>
      <c r="O408" s="246">
        <f t="shared" si="21"/>
        <v>0</v>
      </c>
      <c r="P408" s="55"/>
      <c r="Q408" s="49"/>
      <c r="R408" s="56"/>
      <c r="S408" s="440"/>
      <c r="T408" s="54"/>
      <c r="U408" s="55"/>
      <c r="V408" s="440"/>
      <c r="W408" s="55"/>
      <c r="X408" s="54"/>
      <c r="Y408" s="54"/>
      <c r="Z408" s="237">
        <f t="shared" si="20"/>
        <v>0</v>
      </c>
      <c r="AA408" s="53"/>
      <c r="AB408" s="57"/>
      <c r="AC408" s="238">
        <v>0</v>
      </c>
      <c r="AD408" s="239">
        <v>0</v>
      </c>
      <c r="AE408" s="240"/>
    </row>
    <row r="409" spans="1:31" ht="60" customHeight="1" x14ac:dyDescent="0.25">
      <c r="A409" s="233">
        <f t="shared" si="22"/>
        <v>404</v>
      </c>
      <c r="B409" s="47"/>
      <c r="C409" s="47"/>
      <c r="D409" s="48"/>
      <c r="E409" s="49"/>
      <c r="F409" s="48"/>
      <c r="G409" s="50"/>
      <c r="H409" s="440"/>
      <c r="I409" s="51"/>
      <c r="J409" s="440"/>
      <c r="K409" s="52"/>
      <c r="L409" s="53"/>
      <c r="M409" s="54"/>
      <c r="N409" s="54"/>
      <c r="O409" s="246">
        <f t="shared" si="21"/>
        <v>0</v>
      </c>
      <c r="P409" s="55"/>
      <c r="Q409" s="49"/>
      <c r="R409" s="56"/>
      <c r="S409" s="440"/>
      <c r="T409" s="54"/>
      <c r="U409" s="55"/>
      <c r="V409" s="440"/>
      <c r="W409" s="55"/>
      <c r="X409" s="54"/>
      <c r="Y409" s="54"/>
      <c r="Z409" s="237">
        <f t="shared" si="20"/>
        <v>0</v>
      </c>
      <c r="AA409" s="53"/>
      <c r="AB409" s="57"/>
      <c r="AC409" s="238">
        <v>0</v>
      </c>
      <c r="AD409" s="239">
        <v>0</v>
      </c>
      <c r="AE409" s="240"/>
    </row>
    <row r="410" spans="1:31" ht="60" customHeight="1" x14ac:dyDescent="0.25">
      <c r="A410" s="233">
        <f t="shared" si="22"/>
        <v>405</v>
      </c>
      <c r="B410" s="47"/>
      <c r="C410" s="47"/>
      <c r="D410" s="48"/>
      <c r="E410" s="49"/>
      <c r="F410" s="48"/>
      <c r="G410" s="50"/>
      <c r="H410" s="440"/>
      <c r="I410" s="51"/>
      <c r="J410" s="440"/>
      <c r="K410" s="52"/>
      <c r="L410" s="53"/>
      <c r="M410" s="54"/>
      <c r="N410" s="54"/>
      <c r="O410" s="246">
        <f t="shared" si="21"/>
        <v>0</v>
      </c>
      <c r="P410" s="55"/>
      <c r="Q410" s="49"/>
      <c r="R410" s="56"/>
      <c r="S410" s="440"/>
      <c r="T410" s="54"/>
      <c r="U410" s="55"/>
      <c r="V410" s="440"/>
      <c r="W410" s="55"/>
      <c r="X410" s="54"/>
      <c r="Y410" s="54"/>
      <c r="Z410" s="237">
        <f t="shared" si="20"/>
        <v>0</v>
      </c>
      <c r="AA410" s="53"/>
      <c r="AB410" s="57"/>
      <c r="AC410" s="238">
        <v>0</v>
      </c>
      <c r="AD410" s="239">
        <v>0</v>
      </c>
      <c r="AE410" s="240"/>
    </row>
    <row r="411" spans="1:31" ht="60" customHeight="1" x14ac:dyDescent="0.25">
      <c r="A411" s="233">
        <f t="shared" si="22"/>
        <v>406</v>
      </c>
      <c r="B411" s="47"/>
      <c r="C411" s="47"/>
      <c r="D411" s="48"/>
      <c r="E411" s="49"/>
      <c r="F411" s="48"/>
      <c r="G411" s="50"/>
      <c r="H411" s="440"/>
      <c r="I411" s="51"/>
      <c r="J411" s="440"/>
      <c r="K411" s="52"/>
      <c r="L411" s="53"/>
      <c r="M411" s="54"/>
      <c r="N411" s="54"/>
      <c r="O411" s="246">
        <f t="shared" si="21"/>
        <v>0</v>
      </c>
      <c r="P411" s="55"/>
      <c r="Q411" s="49"/>
      <c r="R411" s="56"/>
      <c r="S411" s="440"/>
      <c r="T411" s="54"/>
      <c r="U411" s="55"/>
      <c r="V411" s="440"/>
      <c r="W411" s="55"/>
      <c r="X411" s="54"/>
      <c r="Y411" s="54"/>
      <c r="Z411" s="237">
        <f t="shared" si="20"/>
        <v>0</v>
      </c>
      <c r="AA411" s="53"/>
      <c r="AB411" s="57"/>
      <c r="AC411" s="238">
        <v>0</v>
      </c>
      <c r="AD411" s="239">
        <v>0</v>
      </c>
      <c r="AE411" s="240"/>
    </row>
    <row r="412" spans="1:31" ht="60" customHeight="1" x14ac:dyDescent="0.25">
      <c r="A412" s="233">
        <f t="shared" si="22"/>
        <v>407</v>
      </c>
      <c r="B412" s="47"/>
      <c r="C412" s="47"/>
      <c r="D412" s="48"/>
      <c r="E412" s="49"/>
      <c r="F412" s="48"/>
      <c r="G412" s="50"/>
      <c r="H412" s="440"/>
      <c r="I412" s="51"/>
      <c r="J412" s="440"/>
      <c r="K412" s="52"/>
      <c r="L412" s="53"/>
      <c r="M412" s="54"/>
      <c r="N412" s="54"/>
      <c r="O412" s="246">
        <f t="shared" si="21"/>
        <v>0</v>
      </c>
      <c r="P412" s="55"/>
      <c r="Q412" s="49"/>
      <c r="R412" s="56"/>
      <c r="S412" s="440"/>
      <c r="T412" s="54"/>
      <c r="U412" s="55"/>
      <c r="V412" s="440"/>
      <c r="W412" s="55"/>
      <c r="X412" s="54"/>
      <c r="Y412" s="54"/>
      <c r="Z412" s="237">
        <f t="shared" si="20"/>
        <v>0</v>
      </c>
      <c r="AA412" s="53"/>
      <c r="AB412" s="57"/>
      <c r="AC412" s="238">
        <v>0</v>
      </c>
      <c r="AD412" s="239">
        <v>0</v>
      </c>
      <c r="AE412" s="240"/>
    </row>
    <row r="413" spans="1:31" ht="60" customHeight="1" x14ac:dyDescent="0.25">
      <c r="A413" s="233">
        <f t="shared" si="22"/>
        <v>408</v>
      </c>
      <c r="B413" s="47"/>
      <c r="C413" s="47"/>
      <c r="D413" s="48"/>
      <c r="E413" s="49"/>
      <c r="F413" s="48"/>
      <c r="G413" s="50"/>
      <c r="H413" s="440"/>
      <c r="I413" s="51"/>
      <c r="J413" s="440"/>
      <c r="K413" s="52"/>
      <c r="L413" s="53"/>
      <c r="M413" s="54"/>
      <c r="N413" s="54"/>
      <c r="O413" s="246">
        <f t="shared" si="21"/>
        <v>0</v>
      </c>
      <c r="P413" s="55"/>
      <c r="Q413" s="49"/>
      <c r="R413" s="56"/>
      <c r="S413" s="440"/>
      <c r="T413" s="54"/>
      <c r="U413" s="55"/>
      <c r="V413" s="440"/>
      <c r="W413" s="55"/>
      <c r="X413" s="54"/>
      <c r="Y413" s="54"/>
      <c r="Z413" s="237">
        <f t="shared" si="20"/>
        <v>0</v>
      </c>
      <c r="AA413" s="53"/>
      <c r="AB413" s="57"/>
      <c r="AC413" s="238">
        <v>0</v>
      </c>
      <c r="AD413" s="239">
        <v>0</v>
      </c>
      <c r="AE413" s="240"/>
    </row>
    <row r="414" spans="1:31" ht="60" customHeight="1" x14ac:dyDescent="0.25">
      <c r="A414" s="233">
        <f t="shared" si="22"/>
        <v>409</v>
      </c>
      <c r="B414" s="47"/>
      <c r="C414" s="47"/>
      <c r="D414" s="48"/>
      <c r="E414" s="49"/>
      <c r="F414" s="48"/>
      <c r="G414" s="50"/>
      <c r="H414" s="440"/>
      <c r="I414" s="51"/>
      <c r="J414" s="440"/>
      <c r="K414" s="52"/>
      <c r="L414" s="53"/>
      <c r="M414" s="54"/>
      <c r="N414" s="54"/>
      <c r="O414" s="246">
        <f t="shared" si="21"/>
        <v>0</v>
      </c>
      <c r="P414" s="55"/>
      <c r="Q414" s="49"/>
      <c r="R414" s="56"/>
      <c r="S414" s="440"/>
      <c r="T414" s="54"/>
      <c r="U414" s="55"/>
      <c r="V414" s="440"/>
      <c r="W414" s="55"/>
      <c r="X414" s="54"/>
      <c r="Y414" s="54"/>
      <c r="Z414" s="237">
        <f t="shared" si="20"/>
        <v>0</v>
      </c>
      <c r="AA414" s="53"/>
      <c r="AB414" s="57"/>
      <c r="AC414" s="238">
        <v>0</v>
      </c>
      <c r="AD414" s="239">
        <v>0</v>
      </c>
      <c r="AE414" s="240"/>
    </row>
    <row r="415" spans="1:31" ht="60" customHeight="1" x14ac:dyDescent="0.25">
      <c r="A415" s="233">
        <f t="shared" si="22"/>
        <v>410</v>
      </c>
      <c r="B415" s="47"/>
      <c r="C415" s="47"/>
      <c r="D415" s="48"/>
      <c r="E415" s="49"/>
      <c r="F415" s="48"/>
      <c r="G415" s="50"/>
      <c r="H415" s="440"/>
      <c r="I415" s="51"/>
      <c r="J415" s="440"/>
      <c r="K415" s="52"/>
      <c r="L415" s="53"/>
      <c r="M415" s="54"/>
      <c r="N415" s="54"/>
      <c r="O415" s="246">
        <f t="shared" si="21"/>
        <v>0</v>
      </c>
      <c r="P415" s="55"/>
      <c r="Q415" s="49"/>
      <c r="R415" s="56"/>
      <c r="S415" s="440"/>
      <c r="T415" s="54"/>
      <c r="U415" s="55"/>
      <c r="V415" s="440"/>
      <c r="W415" s="55"/>
      <c r="X415" s="54"/>
      <c r="Y415" s="54"/>
      <c r="Z415" s="237">
        <f t="shared" si="20"/>
        <v>0</v>
      </c>
      <c r="AA415" s="53"/>
      <c r="AB415" s="57"/>
      <c r="AC415" s="238">
        <v>0</v>
      </c>
      <c r="AD415" s="239">
        <v>0</v>
      </c>
      <c r="AE415" s="240"/>
    </row>
    <row r="416" spans="1:31" ht="60" customHeight="1" x14ac:dyDescent="0.25">
      <c r="A416" s="233">
        <f t="shared" si="22"/>
        <v>411</v>
      </c>
      <c r="B416" s="47"/>
      <c r="C416" s="47"/>
      <c r="D416" s="48"/>
      <c r="E416" s="49"/>
      <c r="F416" s="48"/>
      <c r="G416" s="50"/>
      <c r="H416" s="440"/>
      <c r="I416" s="51"/>
      <c r="J416" s="440"/>
      <c r="K416" s="52"/>
      <c r="L416" s="53"/>
      <c r="M416" s="54"/>
      <c r="N416" s="54"/>
      <c r="O416" s="246">
        <f t="shared" si="21"/>
        <v>0</v>
      </c>
      <c r="P416" s="55"/>
      <c r="Q416" s="49"/>
      <c r="R416" s="56"/>
      <c r="S416" s="440"/>
      <c r="T416" s="54"/>
      <c r="U416" s="55"/>
      <c r="V416" s="440"/>
      <c r="W416" s="55"/>
      <c r="X416" s="54"/>
      <c r="Y416" s="54"/>
      <c r="Z416" s="237">
        <f t="shared" si="20"/>
        <v>0</v>
      </c>
      <c r="AA416" s="53"/>
      <c r="AB416" s="57"/>
      <c r="AC416" s="238">
        <v>0</v>
      </c>
      <c r="AD416" s="239">
        <v>0</v>
      </c>
      <c r="AE416" s="240"/>
    </row>
    <row r="417" spans="1:31" ht="60" customHeight="1" x14ac:dyDescent="0.25">
      <c r="A417" s="233">
        <f t="shared" si="22"/>
        <v>412</v>
      </c>
      <c r="B417" s="47"/>
      <c r="C417" s="47"/>
      <c r="D417" s="48"/>
      <c r="E417" s="49"/>
      <c r="F417" s="48"/>
      <c r="G417" s="50"/>
      <c r="H417" s="440"/>
      <c r="I417" s="51"/>
      <c r="J417" s="440"/>
      <c r="K417" s="52"/>
      <c r="L417" s="53"/>
      <c r="M417" s="54"/>
      <c r="N417" s="54"/>
      <c r="O417" s="246">
        <f t="shared" si="21"/>
        <v>0</v>
      </c>
      <c r="P417" s="55"/>
      <c r="Q417" s="49"/>
      <c r="R417" s="56"/>
      <c r="S417" s="440"/>
      <c r="T417" s="54"/>
      <c r="U417" s="55"/>
      <c r="V417" s="440"/>
      <c r="W417" s="55"/>
      <c r="X417" s="54"/>
      <c r="Y417" s="54"/>
      <c r="Z417" s="237">
        <f t="shared" si="20"/>
        <v>0</v>
      </c>
      <c r="AA417" s="53"/>
      <c r="AB417" s="57"/>
      <c r="AC417" s="238">
        <v>0</v>
      </c>
      <c r="AD417" s="239">
        <v>0</v>
      </c>
      <c r="AE417" s="240"/>
    </row>
    <row r="418" spans="1:31" ht="60" customHeight="1" x14ac:dyDescent="0.25">
      <c r="A418" s="233">
        <f t="shared" si="22"/>
        <v>413</v>
      </c>
      <c r="B418" s="47"/>
      <c r="C418" s="47"/>
      <c r="D418" s="48"/>
      <c r="E418" s="49"/>
      <c r="F418" s="48"/>
      <c r="G418" s="50"/>
      <c r="H418" s="440"/>
      <c r="I418" s="51"/>
      <c r="J418" s="440"/>
      <c r="K418" s="52"/>
      <c r="L418" s="53"/>
      <c r="M418" s="54"/>
      <c r="N418" s="54"/>
      <c r="O418" s="246">
        <f t="shared" si="21"/>
        <v>0</v>
      </c>
      <c r="P418" s="55"/>
      <c r="Q418" s="49"/>
      <c r="R418" s="56"/>
      <c r="S418" s="440"/>
      <c r="T418" s="54"/>
      <c r="U418" s="55"/>
      <c r="V418" s="440"/>
      <c r="W418" s="55"/>
      <c r="X418" s="54"/>
      <c r="Y418" s="54"/>
      <c r="Z418" s="237">
        <f t="shared" si="20"/>
        <v>0</v>
      </c>
      <c r="AA418" s="53"/>
      <c r="AB418" s="57"/>
      <c r="AC418" s="238">
        <v>0</v>
      </c>
      <c r="AD418" s="239">
        <v>0</v>
      </c>
      <c r="AE418" s="240"/>
    </row>
    <row r="419" spans="1:31" ht="60" customHeight="1" x14ac:dyDescent="0.25">
      <c r="A419" s="233">
        <f t="shared" si="22"/>
        <v>414</v>
      </c>
      <c r="B419" s="47"/>
      <c r="C419" s="47"/>
      <c r="D419" s="48"/>
      <c r="E419" s="49"/>
      <c r="F419" s="48"/>
      <c r="G419" s="50"/>
      <c r="H419" s="440"/>
      <c r="I419" s="51"/>
      <c r="J419" s="440"/>
      <c r="K419" s="52"/>
      <c r="L419" s="53"/>
      <c r="M419" s="54"/>
      <c r="N419" s="54"/>
      <c r="O419" s="246">
        <f t="shared" si="21"/>
        <v>0</v>
      </c>
      <c r="P419" s="55"/>
      <c r="Q419" s="49"/>
      <c r="R419" s="56"/>
      <c r="S419" s="440"/>
      <c r="T419" s="54"/>
      <c r="U419" s="55"/>
      <c r="V419" s="440"/>
      <c r="W419" s="55"/>
      <c r="X419" s="54"/>
      <c r="Y419" s="54"/>
      <c r="Z419" s="237">
        <f t="shared" si="20"/>
        <v>0</v>
      </c>
      <c r="AA419" s="53"/>
      <c r="AB419" s="57"/>
      <c r="AC419" s="238">
        <v>0</v>
      </c>
      <c r="AD419" s="239">
        <v>0</v>
      </c>
      <c r="AE419" s="240"/>
    </row>
    <row r="420" spans="1:31" ht="60" customHeight="1" x14ac:dyDescent="0.25">
      <c r="A420" s="233">
        <f t="shared" si="22"/>
        <v>415</v>
      </c>
      <c r="B420" s="47"/>
      <c r="C420" s="47"/>
      <c r="D420" s="48"/>
      <c r="E420" s="49"/>
      <c r="F420" s="48"/>
      <c r="G420" s="50"/>
      <c r="H420" s="440"/>
      <c r="I420" s="51"/>
      <c r="J420" s="440"/>
      <c r="K420" s="52"/>
      <c r="L420" s="53"/>
      <c r="M420" s="54"/>
      <c r="N420" s="54"/>
      <c r="O420" s="246">
        <f t="shared" si="21"/>
        <v>0</v>
      </c>
      <c r="P420" s="55"/>
      <c r="Q420" s="49"/>
      <c r="R420" s="56"/>
      <c r="S420" s="440"/>
      <c r="T420" s="54"/>
      <c r="U420" s="55"/>
      <c r="V420" s="440"/>
      <c r="W420" s="55"/>
      <c r="X420" s="54"/>
      <c r="Y420" s="54"/>
      <c r="Z420" s="237">
        <f t="shared" si="20"/>
        <v>0</v>
      </c>
      <c r="AA420" s="53"/>
      <c r="AB420" s="57"/>
      <c r="AC420" s="238">
        <v>0</v>
      </c>
      <c r="AD420" s="239">
        <v>0</v>
      </c>
      <c r="AE420" s="240"/>
    </row>
    <row r="421" spans="1:31" ht="60" customHeight="1" x14ac:dyDescent="0.25">
      <c r="A421" s="233">
        <f t="shared" si="22"/>
        <v>416</v>
      </c>
      <c r="B421" s="47"/>
      <c r="C421" s="47"/>
      <c r="D421" s="48"/>
      <c r="E421" s="49"/>
      <c r="F421" s="48"/>
      <c r="G421" s="50"/>
      <c r="H421" s="440"/>
      <c r="I421" s="51"/>
      <c r="J421" s="440"/>
      <c r="K421" s="52"/>
      <c r="L421" s="53"/>
      <c r="M421" s="54"/>
      <c r="N421" s="54"/>
      <c r="O421" s="246">
        <f t="shared" si="21"/>
        <v>0</v>
      </c>
      <c r="P421" s="55"/>
      <c r="Q421" s="49"/>
      <c r="R421" s="56"/>
      <c r="S421" s="440"/>
      <c r="T421" s="54"/>
      <c r="U421" s="55"/>
      <c r="V421" s="440"/>
      <c r="W421" s="55"/>
      <c r="X421" s="54"/>
      <c r="Y421" s="54"/>
      <c r="Z421" s="237">
        <f t="shared" si="20"/>
        <v>0</v>
      </c>
      <c r="AA421" s="53"/>
      <c r="AB421" s="57"/>
      <c r="AC421" s="238">
        <v>0</v>
      </c>
      <c r="AD421" s="239">
        <v>0</v>
      </c>
      <c r="AE421" s="240"/>
    </row>
    <row r="422" spans="1:31" ht="60" customHeight="1" x14ac:dyDescent="0.25">
      <c r="A422" s="233">
        <f t="shared" si="22"/>
        <v>417</v>
      </c>
      <c r="B422" s="47"/>
      <c r="C422" s="47"/>
      <c r="D422" s="48"/>
      <c r="E422" s="49"/>
      <c r="F422" s="48"/>
      <c r="G422" s="50"/>
      <c r="H422" s="440"/>
      <c r="I422" s="51"/>
      <c r="J422" s="440"/>
      <c r="K422" s="52"/>
      <c r="L422" s="53"/>
      <c r="M422" s="54"/>
      <c r="N422" s="54"/>
      <c r="O422" s="246">
        <f t="shared" si="21"/>
        <v>0</v>
      </c>
      <c r="P422" s="55"/>
      <c r="Q422" s="49"/>
      <c r="R422" s="56"/>
      <c r="S422" s="440"/>
      <c r="T422" s="54"/>
      <c r="U422" s="55"/>
      <c r="V422" s="440"/>
      <c r="W422" s="55"/>
      <c r="X422" s="54"/>
      <c r="Y422" s="54"/>
      <c r="Z422" s="237">
        <f t="shared" si="20"/>
        <v>0</v>
      </c>
      <c r="AA422" s="53"/>
      <c r="AB422" s="57"/>
      <c r="AC422" s="238">
        <v>0</v>
      </c>
      <c r="AD422" s="239">
        <v>0</v>
      </c>
      <c r="AE422" s="240"/>
    </row>
    <row r="423" spans="1:31" ht="60" customHeight="1" x14ac:dyDescent="0.25">
      <c r="A423" s="233">
        <f t="shared" si="22"/>
        <v>418</v>
      </c>
      <c r="B423" s="47"/>
      <c r="C423" s="47"/>
      <c r="D423" s="48"/>
      <c r="E423" s="49"/>
      <c r="F423" s="48"/>
      <c r="G423" s="50"/>
      <c r="H423" s="440"/>
      <c r="I423" s="51"/>
      <c r="J423" s="440"/>
      <c r="K423" s="52"/>
      <c r="L423" s="53"/>
      <c r="M423" s="54"/>
      <c r="N423" s="54"/>
      <c r="O423" s="246">
        <f t="shared" si="21"/>
        <v>0</v>
      </c>
      <c r="P423" s="55"/>
      <c r="Q423" s="49"/>
      <c r="R423" s="56"/>
      <c r="S423" s="440"/>
      <c r="T423" s="54"/>
      <c r="U423" s="55"/>
      <c r="V423" s="440"/>
      <c r="W423" s="55"/>
      <c r="X423" s="54"/>
      <c r="Y423" s="54"/>
      <c r="Z423" s="237">
        <f t="shared" si="20"/>
        <v>0</v>
      </c>
      <c r="AA423" s="53"/>
      <c r="AB423" s="57"/>
      <c r="AC423" s="238">
        <v>0</v>
      </c>
      <c r="AD423" s="239">
        <v>0</v>
      </c>
      <c r="AE423" s="240"/>
    </row>
    <row r="424" spans="1:31" ht="60" customHeight="1" x14ac:dyDescent="0.25">
      <c r="A424" s="233">
        <f t="shared" si="22"/>
        <v>419</v>
      </c>
      <c r="B424" s="47"/>
      <c r="C424" s="47"/>
      <c r="D424" s="48"/>
      <c r="E424" s="49"/>
      <c r="F424" s="48"/>
      <c r="G424" s="50"/>
      <c r="H424" s="440"/>
      <c r="I424" s="51"/>
      <c r="J424" s="440"/>
      <c r="K424" s="52"/>
      <c r="L424" s="53"/>
      <c r="M424" s="54"/>
      <c r="N424" s="54"/>
      <c r="O424" s="246">
        <f t="shared" si="21"/>
        <v>0</v>
      </c>
      <c r="P424" s="55"/>
      <c r="Q424" s="49"/>
      <c r="R424" s="56"/>
      <c r="S424" s="440"/>
      <c r="T424" s="54"/>
      <c r="U424" s="55"/>
      <c r="V424" s="440"/>
      <c r="W424" s="55"/>
      <c r="X424" s="54"/>
      <c r="Y424" s="54"/>
      <c r="Z424" s="237">
        <f t="shared" si="20"/>
        <v>0</v>
      </c>
      <c r="AA424" s="53"/>
      <c r="AB424" s="57"/>
      <c r="AC424" s="238">
        <v>0</v>
      </c>
      <c r="AD424" s="239">
        <v>0</v>
      </c>
      <c r="AE424" s="240"/>
    </row>
    <row r="425" spans="1:31" ht="60" customHeight="1" x14ac:dyDescent="0.25">
      <c r="A425" s="233">
        <f t="shared" si="22"/>
        <v>420</v>
      </c>
      <c r="B425" s="47"/>
      <c r="C425" s="47"/>
      <c r="D425" s="48"/>
      <c r="E425" s="49"/>
      <c r="F425" s="48"/>
      <c r="G425" s="50"/>
      <c r="H425" s="440"/>
      <c r="I425" s="51"/>
      <c r="J425" s="440"/>
      <c r="K425" s="52"/>
      <c r="L425" s="53"/>
      <c r="M425" s="54"/>
      <c r="N425" s="54"/>
      <c r="O425" s="246">
        <f t="shared" si="21"/>
        <v>0</v>
      </c>
      <c r="P425" s="55"/>
      <c r="Q425" s="49"/>
      <c r="R425" s="56"/>
      <c r="S425" s="440"/>
      <c r="T425" s="54"/>
      <c r="U425" s="55"/>
      <c r="V425" s="440"/>
      <c r="W425" s="55"/>
      <c r="X425" s="54"/>
      <c r="Y425" s="54"/>
      <c r="Z425" s="237">
        <f t="shared" si="20"/>
        <v>0</v>
      </c>
      <c r="AA425" s="53"/>
      <c r="AB425" s="57"/>
      <c r="AC425" s="238">
        <v>0</v>
      </c>
      <c r="AD425" s="239">
        <v>0</v>
      </c>
      <c r="AE425" s="240"/>
    </row>
    <row r="426" spans="1:31" ht="60" customHeight="1" x14ac:dyDescent="0.25">
      <c r="A426" s="233">
        <f t="shared" si="22"/>
        <v>421</v>
      </c>
      <c r="B426" s="47"/>
      <c r="C426" s="47"/>
      <c r="D426" s="48"/>
      <c r="E426" s="49"/>
      <c r="F426" s="48"/>
      <c r="G426" s="50"/>
      <c r="H426" s="440"/>
      <c r="I426" s="51"/>
      <c r="J426" s="440"/>
      <c r="K426" s="52"/>
      <c r="L426" s="53"/>
      <c r="M426" s="54"/>
      <c r="N426" s="54"/>
      <c r="O426" s="246">
        <f t="shared" si="21"/>
        <v>0</v>
      </c>
      <c r="P426" s="55"/>
      <c r="Q426" s="49"/>
      <c r="R426" s="56"/>
      <c r="S426" s="440"/>
      <c r="T426" s="54"/>
      <c r="U426" s="55"/>
      <c r="V426" s="440"/>
      <c r="W426" s="55"/>
      <c r="X426" s="54"/>
      <c r="Y426" s="54"/>
      <c r="Z426" s="237">
        <f t="shared" si="20"/>
        <v>0</v>
      </c>
      <c r="AA426" s="53"/>
      <c r="AB426" s="57"/>
      <c r="AC426" s="238">
        <v>0</v>
      </c>
      <c r="AD426" s="239">
        <v>0</v>
      </c>
      <c r="AE426" s="240"/>
    </row>
    <row r="427" spans="1:31" ht="60" customHeight="1" x14ac:dyDescent="0.25">
      <c r="A427" s="233">
        <f t="shared" si="22"/>
        <v>422</v>
      </c>
      <c r="B427" s="47"/>
      <c r="C427" s="47"/>
      <c r="D427" s="48"/>
      <c r="E427" s="49"/>
      <c r="F427" s="48"/>
      <c r="G427" s="50"/>
      <c r="H427" s="440"/>
      <c r="I427" s="51"/>
      <c r="J427" s="440"/>
      <c r="K427" s="52"/>
      <c r="L427" s="53"/>
      <c r="M427" s="54"/>
      <c r="N427" s="54"/>
      <c r="O427" s="246">
        <f t="shared" si="21"/>
        <v>0</v>
      </c>
      <c r="P427" s="55"/>
      <c r="Q427" s="49"/>
      <c r="R427" s="56"/>
      <c r="S427" s="440"/>
      <c r="T427" s="54"/>
      <c r="U427" s="55"/>
      <c r="V427" s="440"/>
      <c r="W427" s="55"/>
      <c r="X427" s="54"/>
      <c r="Y427" s="54"/>
      <c r="Z427" s="237">
        <f t="shared" si="20"/>
        <v>0</v>
      </c>
      <c r="AA427" s="53"/>
      <c r="AB427" s="57"/>
      <c r="AC427" s="238">
        <v>0</v>
      </c>
      <c r="AD427" s="239">
        <v>0</v>
      </c>
      <c r="AE427" s="240"/>
    </row>
    <row r="428" spans="1:31" ht="60" customHeight="1" x14ac:dyDescent="0.25">
      <c r="A428" s="233">
        <f t="shared" si="22"/>
        <v>423</v>
      </c>
      <c r="B428" s="47"/>
      <c r="C428" s="47"/>
      <c r="D428" s="48"/>
      <c r="E428" s="49"/>
      <c r="F428" s="48"/>
      <c r="G428" s="50"/>
      <c r="H428" s="440"/>
      <c r="I428" s="51"/>
      <c r="J428" s="440"/>
      <c r="K428" s="52"/>
      <c r="L428" s="53"/>
      <c r="M428" s="54"/>
      <c r="N428" s="54"/>
      <c r="O428" s="246">
        <f t="shared" si="21"/>
        <v>0</v>
      </c>
      <c r="P428" s="55"/>
      <c r="Q428" s="49"/>
      <c r="R428" s="56"/>
      <c r="S428" s="440"/>
      <c r="T428" s="54"/>
      <c r="U428" s="55"/>
      <c r="V428" s="440"/>
      <c r="W428" s="55"/>
      <c r="X428" s="54"/>
      <c r="Y428" s="54"/>
      <c r="Z428" s="237">
        <f t="shared" si="20"/>
        <v>0</v>
      </c>
      <c r="AA428" s="53"/>
      <c r="AB428" s="57"/>
      <c r="AC428" s="238">
        <v>0</v>
      </c>
      <c r="AD428" s="239">
        <v>0</v>
      </c>
      <c r="AE428" s="240"/>
    </row>
    <row r="429" spans="1:31" ht="60" customHeight="1" x14ac:dyDescent="0.25">
      <c r="A429" s="233">
        <f t="shared" si="22"/>
        <v>424</v>
      </c>
      <c r="B429" s="47"/>
      <c r="C429" s="47"/>
      <c r="D429" s="48"/>
      <c r="E429" s="49"/>
      <c r="F429" s="48"/>
      <c r="G429" s="50"/>
      <c r="H429" s="440"/>
      <c r="I429" s="51"/>
      <c r="J429" s="440"/>
      <c r="K429" s="52"/>
      <c r="L429" s="53"/>
      <c r="M429" s="54"/>
      <c r="N429" s="54"/>
      <c r="O429" s="246">
        <f t="shared" si="21"/>
        <v>0</v>
      </c>
      <c r="P429" s="55"/>
      <c r="Q429" s="49"/>
      <c r="R429" s="56"/>
      <c r="S429" s="440"/>
      <c r="T429" s="54"/>
      <c r="U429" s="55"/>
      <c r="V429" s="440"/>
      <c r="W429" s="55"/>
      <c r="X429" s="54"/>
      <c r="Y429" s="54"/>
      <c r="Z429" s="237">
        <f t="shared" si="20"/>
        <v>0</v>
      </c>
      <c r="AA429" s="53"/>
      <c r="AB429" s="57"/>
      <c r="AC429" s="238">
        <v>0</v>
      </c>
      <c r="AD429" s="239">
        <v>0</v>
      </c>
      <c r="AE429" s="240"/>
    </row>
    <row r="430" spans="1:31" ht="60" customHeight="1" x14ac:dyDescent="0.25">
      <c r="A430" s="233">
        <f t="shared" si="22"/>
        <v>425</v>
      </c>
      <c r="B430" s="47"/>
      <c r="C430" s="47"/>
      <c r="D430" s="48"/>
      <c r="E430" s="49"/>
      <c r="F430" s="48"/>
      <c r="G430" s="50"/>
      <c r="H430" s="440"/>
      <c r="I430" s="51"/>
      <c r="J430" s="440"/>
      <c r="K430" s="52"/>
      <c r="L430" s="53"/>
      <c r="M430" s="54"/>
      <c r="N430" s="54"/>
      <c r="O430" s="246">
        <f t="shared" si="21"/>
        <v>0</v>
      </c>
      <c r="P430" s="55"/>
      <c r="Q430" s="49"/>
      <c r="R430" s="56"/>
      <c r="S430" s="440"/>
      <c r="T430" s="54"/>
      <c r="U430" s="55"/>
      <c r="V430" s="440"/>
      <c r="W430" s="55"/>
      <c r="X430" s="54"/>
      <c r="Y430" s="54"/>
      <c r="Z430" s="237">
        <f t="shared" si="20"/>
        <v>0</v>
      </c>
      <c r="AA430" s="53"/>
      <c r="AB430" s="57"/>
      <c r="AC430" s="238">
        <v>0</v>
      </c>
      <c r="AD430" s="239">
        <v>0</v>
      </c>
      <c r="AE430" s="240"/>
    </row>
    <row r="431" spans="1:31" ht="60" customHeight="1" x14ac:dyDescent="0.25">
      <c r="A431" s="233">
        <f t="shared" si="22"/>
        <v>426</v>
      </c>
      <c r="B431" s="47"/>
      <c r="C431" s="47"/>
      <c r="D431" s="48"/>
      <c r="E431" s="49"/>
      <c r="F431" s="48"/>
      <c r="G431" s="50"/>
      <c r="H431" s="440"/>
      <c r="I431" s="51"/>
      <c r="J431" s="440"/>
      <c r="K431" s="52"/>
      <c r="L431" s="53"/>
      <c r="M431" s="54"/>
      <c r="N431" s="54"/>
      <c r="O431" s="246">
        <f t="shared" si="21"/>
        <v>0</v>
      </c>
      <c r="P431" s="55"/>
      <c r="Q431" s="49"/>
      <c r="R431" s="56"/>
      <c r="S431" s="440"/>
      <c r="T431" s="54"/>
      <c r="U431" s="55"/>
      <c r="V431" s="440"/>
      <c r="W431" s="55"/>
      <c r="X431" s="54"/>
      <c r="Y431" s="54"/>
      <c r="Z431" s="237">
        <f t="shared" si="20"/>
        <v>0</v>
      </c>
      <c r="AA431" s="53"/>
      <c r="AB431" s="57"/>
      <c r="AC431" s="238">
        <v>0</v>
      </c>
      <c r="AD431" s="239">
        <v>0</v>
      </c>
      <c r="AE431" s="240"/>
    </row>
    <row r="432" spans="1:31" ht="60" customHeight="1" x14ac:dyDescent="0.25">
      <c r="A432" s="233">
        <f t="shared" si="22"/>
        <v>427</v>
      </c>
      <c r="B432" s="47"/>
      <c r="C432" s="47"/>
      <c r="D432" s="48"/>
      <c r="E432" s="49"/>
      <c r="F432" s="48"/>
      <c r="G432" s="50"/>
      <c r="H432" s="440"/>
      <c r="I432" s="51"/>
      <c r="J432" s="440"/>
      <c r="K432" s="52"/>
      <c r="L432" s="53"/>
      <c r="M432" s="54"/>
      <c r="N432" s="54"/>
      <c r="O432" s="246">
        <f t="shared" si="21"/>
        <v>0</v>
      </c>
      <c r="P432" s="55"/>
      <c r="Q432" s="49"/>
      <c r="R432" s="56"/>
      <c r="S432" s="440"/>
      <c r="T432" s="54"/>
      <c r="U432" s="55"/>
      <c r="V432" s="440"/>
      <c r="W432" s="55"/>
      <c r="X432" s="54"/>
      <c r="Y432" s="54"/>
      <c r="Z432" s="237">
        <f t="shared" si="20"/>
        <v>0</v>
      </c>
      <c r="AA432" s="53"/>
      <c r="AB432" s="57"/>
      <c r="AC432" s="238">
        <v>0</v>
      </c>
      <c r="AD432" s="239">
        <v>0</v>
      </c>
      <c r="AE432" s="240"/>
    </row>
    <row r="433" spans="1:31" ht="60" customHeight="1" x14ac:dyDescent="0.25">
      <c r="A433" s="233">
        <f t="shared" si="22"/>
        <v>428</v>
      </c>
      <c r="B433" s="47"/>
      <c r="C433" s="47"/>
      <c r="D433" s="48"/>
      <c r="E433" s="49"/>
      <c r="F433" s="48"/>
      <c r="G433" s="50"/>
      <c r="H433" s="440"/>
      <c r="I433" s="51"/>
      <c r="J433" s="440"/>
      <c r="K433" s="52"/>
      <c r="L433" s="53"/>
      <c r="M433" s="54"/>
      <c r="N433" s="54"/>
      <c r="O433" s="246">
        <f t="shared" si="21"/>
        <v>0</v>
      </c>
      <c r="P433" s="55"/>
      <c r="Q433" s="49"/>
      <c r="R433" s="56"/>
      <c r="S433" s="440"/>
      <c r="T433" s="54"/>
      <c r="U433" s="55"/>
      <c r="V433" s="440"/>
      <c r="W433" s="55"/>
      <c r="X433" s="54"/>
      <c r="Y433" s="54"/>
      <c r="Z433" s="237">
        <f t="shared" si="20"/>
        <v>0</v>
      </c>
      <c r="AA433" s="53"/>
      <c r="AB433" s="57"/>
      <c r="AC433" s="238">
        <v>0</v>
      </c>
      <c r="AD433" s="239">
        <v>0</v>
      </c>
      <c r="AE433" s="240"/>
    </row>
    <row r="434" spans="1:31" ht="60" customHeight="1" x14ac:dyDescent="0.25">
      <c r="A434" s="233">
        <f t="shared" si="22"/>
        <v>429</v>
      </c>
      <c r="B434" s="47"/>
      <c r="C434" s="47"/>
      <c r="D434" s="48"/>
      <c r="E434" s="49"/>
      <c r="F434" s="48"/>
      <c r="G434" s="50"/>
      <c r="H434" s="440"/>
      <c r="I434" s="51"/>
      <c r="J434" s="440"/>
      <c r="K434" s="52"/>
      <c r="L434" s="53"/>
      <c r="M434" s="54"/>
      <c r="N434" s="54"/>
      <c r="O434" s="246">
        <f t="shared" si="21"/>
        <v>0</v>
      </c>
      <c r="P434" s="55"/>
      <c r="Q434" s="49"/>
      <c r="R434" s="56"/>
      <c r="S434" s="440"/>
      <c r="T434" s="54"/>
      <c r="U434" s="55"/>
      <c r="V434" s="440"/>
      <c r="W434" s="55"/>
      <c r="X434" s="54"/>
      <c r="Y434" s="54"/>
      <c r="Z434" s="237">
        <f t="shared" si="20"/>
        <v>0</v>
      </c>
      <c r="AA434" s="53"/>
      <c r="AB434" s="57"/>
      <c r="AC434" s="238">
        <v>0</v>
      </c>
      <c r="AD434" s="239">
        <v>0</v>
      </c>
      <c r="AE434" s="240"/>
    </row>
    <row r="435" spans="1:31" ht="60" customHeight="1" x14ac:dyDescent="0.25">
      <c r="A435" s="233">
        <f t="shared" si="22"/>
        <v>430</v>
      </c>
      <c r="B435" s="47"/>
      <c r="C435" s="47"/>
      <c r="D435" s="48"/>
      <c r="E435" s="49"/>
      <c r="F435" s="48"/>
      <c r="G435" s="50"/>
      <c r="H435" s="440"/>
      <c r="I435" s="51"/>
      <c r="J435" s="440"/>
      <c r="K435" s="52"/>
      <c r="L435" s="53"/>
      <c r="M435" s="54"/>
      <c r="N435" s="54"/>
      <c r="O435" s="246">
        <f t="shared" si="21"/>
        <v>0</v>
      </c>
      <c r="P435" s="55"/>
      <c r="Q435" s="49"/>
      <c r="R435" s="56"/>
      <c r="S435" s="440"/>
      <c r="T435" s="54"/>
      <c r="U435" s="55"/>
      <c r="V435" s="440"/>
      <c r="W435" s="55"/>
      <c r="X435" s="54"/>
      <c r="Y435" s="54"/>
      <c r="Z435" s="237">
        <f t="shared" si="20"/>
        <v>0</v>
      </c>
      <c r="AA435" s="53"/>
      <c r="AB435" s="57"/>
      <c r="AC435" s="238">
        <v>0</v>
      </c>
      <c r="AD435" s="239">
        <v>0</v>
      </c>
      <c r="AE435" s="240"/>
    </row>
    <row r="436" spans="1:31" ht="60" customHeight="1" x14ac:dyDescent="0.25">
      <c r="A436" s="233">
        <f t="shared" si="22"/>
        <v>431</v>
      </c>
      <c r="B436" s="47"/>
      <c r="C436" s="47"/>
      <c r="D436" s="48"/>
      <c r="E436" s="49"/>
      <c r="F436" s="48"/>
      <c r="G436" s="50"/>
      <c r="H436" s="440"/>
      <c r="I436" s="51"/>
      <c r="J436" s="440"/>
      <c r="K436" s="52"/>
      <c r="L436" s="53"/>
      <c r="M436" s="54"/>
      <c r="N436" s="54"/>
      <c r="O436" s="246">
        <f t="shared" si="21"/>
        <v>0</v>
      </c>
      <c r="P436" s="55"/>
      <c r="Q436" s="49"/>
      <c r="R436" s="56"/>
      <c r="S436" s="440"/>
      <c r="T436" s="54"/>
      <c r="U436" s="55"/>
      <c r="V436" s="440"/>
      <c r="W436" s="55"/>
      <c r="X436" s="54"/>
      <c r="Y436" s="54"/>
      <c r="Z436" s="237">
        <f t="shared" si="20"/>
        <v>0</v>
      </c>
      <c r="AA436" s="53"/>
      <c r="AB436" s="57"/>
      <c r="AC436" s="238">
        <v>0</v>
      </c>
      <c r="AD436" s="239">
        <v>0</v>
      </c>
      <c r="AE436" s="240"/>
    </row>
    <row r="437" spans="1:31" ht="60" customHeight="1" x14ac:dyDescent="0.25">
      <c r="A437" s="233">
        <f t="shared" si="22"/>
        <v>432</v>
      </c>
      <c r="B437" s="47"/>
      <c r="C437" s="47"/>
      <c r="D437" s="48"/>
      <c r="E437" s="49"/>
      <c r="F437" s="48"/>
      <c r="G437" s="50"/>
      <c r="H437" s="440"/>
      <c r="I437" s="51"/>
      <c r="J437" s="440"/>
      <c r="K437" s="52"/>
      <c r="L437" s="53"/>
      <c r="M437" s="54"/>
      <c r="N437" s="54"/>
      <c r="O437" s="246">
        <f t="shared" si="21"/>
        <v>0</v>
      </c>
      <c r="P437" s="55"/>
      <c r="Q437" s="49"/>
      <c r="R437" s="56"/>
      <c r="S437" s="440"/>
      <c r="T437" s="54"/>
      <c r="U437" s="55"/>
      <c r="V437" s="440"/>
      <c r="W437" s="55"/>
      <c r="X437" s="54"/>
      <c r="Y437" s="54"/>
      <c r="Z437" s="237">
        <f t="shared" si="20"/>
        <v>0</v>
      </c>
      <c r="AA437" s="53"/>
      <c r="AB437" s="57"/>
      <c r="AC437" s="238">
        <v>0</v>
      </c>
      <c r="AD437" s="239">
        <v>0</v>
      </c>
      <c r="AE437" s="240"/>
    </row>
    <row r="438" spans="1:31" ht="60" customHeight="1" x14ac:dyDescent="0.25">
      <c r="A438" s="233">
        <f t="shared" si="22"/>
        <v>433</v>
      </c>
      <c r="B438" s="47"/>
      <c r="C438" s="47"/>
      <c r="D438" s="48"/>
      <c r="E438" s="49"/>
      <c r="F438" s="48"/>
      <c r="G438" s="50"/>
      <c r="H438" s="440"/>
      <c r="I438" s="51"/>
      <c r="J438" s="440"/>
      <c r="K438" s="52"/>
      <c r="L438" s="53"/>
      <c r="M438" s="54"/>
      <c r="N438" s="54"/>
      <c r="O438" s="246">
        <f t="shared" si="21"/>
        <v>0</v>
      </c>
      <c r="P438" s="55"/>
      <c r="Q438" s="49"/>
      <c r="R438" s="56"/>
      <c r="S438" s="440"/>
      <c r="T438" s="54"/>
      <c r="U438" s="55"/>
      <c r="V438" s="440"/>
      <c r="W438" s="55"/>
      <c r="X438" s="54"/>
      <c r="Y438" s="54"/>
      <c r="Z438" s="237">
        <f t="shared" si="20"/>
        <v>0</v>
      </c>
      <c r="AA438" s="53"/>
      <c r="AB438" s="57"/>
      <c r="AC438" s="238">
        <v>0</v>
      </c>
      <c r="AD438" s="239">
        <v>0</v>
      </c>
      <c r="AE438" s="240"/>
    </row>
    <row r="439" spans="1:31" ht="60" customHeight="1" x14ac:dyDescent="0.25">
      <c r="A439" s="233">
        <f t="shared" si="22"/>
        <v>434</v>
      </c>
      <c r="B439" s="47"/>
      <c r="C439" s="47"/>
      <c r="D439" s="48"/>
      <c r="E439" s="49"/>
      <c r="F439" s="48"/>
      <c r="G439" s="50"/>
      <c r="H439" s="440"/>
      <c r="I439" s="51"/>
      <c r="J439" s="440"/>
      <c r="K439" s="52"/>
      <c r="L439" s="53"/>
      <c r="M439" s="54"/>
      <c r="N439" s="54"/>
      <c r="O439" s="246">
        <f t="shared" si="21"/>
        <v>0</v>
      </c>
      <c r="P439" s="55"/>
      <c r="Q439" s="49"/>
      <c r="R439" s="56"/>
      <c r="S439" s="440"/>
      <c r="T439" s="54"/>
      <c r="U439" s="55"/>
      <c r="V439" s="440"/>
      <c r="W439" s="55"/>
      <c r="X439" s="54"/>
      <c r="Y439" s="54"/>
      <c r="Z439" s="237">
        <f t="shared" si="20"/>
        <v>0</v>
      </c>
      <c r="AA439" s="53"/>
      <c r="AB439" s="57"/>
      <c r="AC439" s="238">
        <v>0</v>
      </c>
      <c r="AD439" s="239">
        <v>0</v>
      </c>
      <c r="AE439" s="240"/>
    </row>
    <row r="440" spans="1:31" ht="60" customHeight="1" x14ac:dyDescent="0.25">
      <c r="A440" s="233">
        <f t="shared" si="22"/>
        <v>435</v>
      </c>
      <c r="B440" s="47"/>
      <c r="C440" s="47"/>
      <c r="D440" s="48"/>
      <c r="E440" s="49"/>
      <c r="F440" s="48"/>
      <c r="G440" s="50"/>
      <c r="H440" s="440"/>
      <c r="I440" s="51"/>
      <c r="J440" s="440"/>
      <c r="K440" s="52"/>
      <c r="L440" s="53"/>
      <c r="M440" s="54"/>
      <c r="N440" s="54"/>
      <c r="O440" s="246">
        <f t="shared" si="21"/>
        <v>0</v>
      </c>
      <c r="P440" s="55"/>
      <c r="Q440" s="49"/>
      <c r="R440" s="56"/>
      <c r="S440" s="440"/>
      <c r="T440" s="54"/>
      <c r="U440" s="55"/>
      <c r="V440" s="440"/>
      <c r="W440" s="55"/>
      <c r="X440" s="54"/>
      <c r="Y440" s="54"/>
      <c r="Z440" s="237">
        <f t="shared" si="20"/>
        <v>0</v>
      </c>
      <c r="AA440" s="53"/>
      <c r="AB440" s="57"/>
      <c r="AC440" s="238">
        <v>0</v>
      </c>
      <c r="AD440" s="239">
        <v>0</v>
      </c>
      <c r="AE440" s="240"/>
    </row>
    <row r="441" spans="1:31" ht="60" customHeight="1" x14ac:dyDescent="0.25">
      <c r="A441" s="233">
        <f t="shared" si="22"/>
        <v>436</v>
      </c>
      <c r="B441" s="47"/>
      <c r="C441" s="47"/>
      <c r="D441" s="48"/>
      <c r="E441" s="49"/>
      <c r="F441" s="48"/>
      <c r="G441" s="50"/>
      <c r="H441" s="440"/>
      <c r="I441" s="51"/>
      <c r="J441" s="440"/>
      <c r="K441" s="52"/>
      <c r="L441" s="53"/>
      <c r="M441" s="54"/>
      <c r="N441" s="54"/>
      <c r="O441" s="246">
        <f t="shared" si="21"/>
        <v>0</v>
      </c>
      <c r="P441" s="55"/>
      <c r="Q441" s="49"/>
      <c r="R441" s="56"/>
      <c r="S441" s="440"/>
      <c r="T441" s="54"/>
      <c r="U441" s="55"/>
      <c r="V441" s="440"/>
      <c r="W441" s="55"/>
      <c r="X441" s="54"/>
      <c r="Y441" s="54"/>
      <c r="Z441" s="237">
        <f t="shared" si="20"/>
        <v>0</v>
      </c>
      <c r="AA441" s="53"/>
      <c r="AB441" s="57"/>
      <c r="AC441" s="238">
        <v>0</v>
      </c>
      <c r="AD441" s="239">
        <v>0</v>
      </c>
      <c r="AE441" s="240"/>
    </row>
    <row r="442" spans="1:31" ht="60" customHeight="1" x14ac:dyDescent="0.25">
      <c r="A442" s="233">
        <f t="shared" si="22"/>
        <v>437</v>
      </c>
      <c r="B442" s="47"/>
      <c r="C442" s="47"/>
      <c r="D442" s="48"/>
      <c r="E442" s="49"/>
      <c r="F442" s="48"/>
      <c r="G442" s="50"/>
      <c r="H442" s="440"/>
      <c r="I442" s="51"/>
      <c r="J442" s="440"/>
      <c r="K442" s="52"/>
      <c r="L442" s="53"/>
      <c r="M442" s="54"/>
      <c r="N442" s="54"/>
      <c r="O442" s="246">
        <f t="shared" si="21"/>
        <v>0</v>
      </c>
      <c r="P442" s="55"/>
      <c r="Q442" s="49"/>
      <c r="R442" s="56"/>
      <c r="S442" s="440"/>
      <c r="T442" s="54"/>
      <c r="U442" s="55"/>
      <c r="V442" s="440"/>
      <c r="W442" s="55"/>
      <c r="X442" s="54"/>
      <c r="Y442" s="54"/>
      <c r="Z442" s="237">
        <f t="shared" si="20"/>
        <v>0</v>
      </c>
      <c r="AA442" s="53"/>
      <c r="AB442" s="57"/>
      <c r="AC442" s="238">
        <v>0</v>
      </c>
      <c r="AD442" s="239">
        <v>0</v>
      </c>
      <c r="AE442" s="240"/>
    </row>
    <row r="443" spans="1:31" ht="60" customHeight="1" x14ac:dyDescent="0.25">
      <c r="A443" s="233">
        <f t="shared" si="22"/>
        <v>438</v>
      </c>
      <c r="B443" s="47"/>
      <c r="C443" s="47"/>
      <c r="D443" s="48"/>
      <c r="E443" s="49"/>
      <c r="F443" s="48"/>
      <c r="G443" s="50"/>
      <c r="H443" s="440"/>
      <c r="I443" s="51"/>
      <c r="J443" s="440"/>
      <c r="K443" s="52"/>
      <c r="L443" s="53"/>
      <c r="M443" s="54"/>
      <c r="N443" s="54"/>
      <c r="O443" s="246">
        <f t="shared" si="21"/>
        <v>0</v>
      </c>
      <c r="P443" s="55"/>
      <c r="Q443" s="49"/>
      <c r="R443" s="56"/>
      <c r="S443" s="440"/>
      <c r="T443" s="54"/>
      <c r="U443" s="55"/>
      <c r="V443" s="440"/>
      <c r="W443" s="55"/>
      <c r="X443" s="54"/>
      <c r="Y443" s="54"/>
      <c r="Z443" s="237">
        <f t="shared" si="20"/>
        <v>0</v>
      </c>
      <c r="AA443" s="53"/>
      <c r="AB443" s="57"/>
      <c r="AC443" s="238">
        <v>0</v>
      </c>
      <c r="AD443" s="239">
        <v>0</v>
      </c>
      <c r="AE443" s="240"/>
    </row>
    <row r="444" spans="1:31" ht="60" customHeight="1" x14ac:dyDescent="0.25">
      <c r="A444" s="233">
        <f t="shared" si="22"/>
        <v>439</v>
      </c>
      <c r="B444" s="47"/>
      <c r="C444" s="47"/>
      <c r="D444" s="48"/>
      <c r="E444" s="49"/>
      <c r="F444" s="48"/>
      <c r="G444" s="50"/>
      <c r="H444" s="440"/>
      <c r="I444" s="51"/>
      <c r="J444" s="440"/>
      <c r="K444" s="52"/>
      <c r="L444" s="53"/>
      <c r="M444" s="54"/>
      <c r="N444" s="54"/>
      <c r="O444" s="246">
        <f t="shared" si="21"/>
        <v>0</v>
      </c>
      <c r="P444" s="55"/>
      <c r="Q444" s="49"/>
      <c r="R444" s="56"/>
      <c r="S444" s="440"/>
      <c r="T444" s="54"/>
      <c r="U444" s="55"/>
      <c r="V444" s="440"/>
      <c r="W444" s="55"/>
      <c r="X444" s="54"/>
      <c r="Y444" s="54"/>
      <c r="Z444" s="237">
        <f t="shared" si="20"/>
        <v>0</v>
      </c>
      <c r="AA444" s="53"/>
      <c r="AB444" s="57"/>
      <c r="AC444" s="238">
        <v>0</v>
      </c>
      <c r="AD444" s="239">
        <v>0</v>
      </c>
      <c r="AE444" s="240"/>
    </row>
    <row r="445" spans="1:31" ht="60" customHeight="1" x14ac:dyDescent="0.25">
      <c r="A445" s="233">
        <f t="shared" si="22"/>
        <v>440</v>
      </c>
      <c r="B445" s="47"/>
      <c r="C445" s="47"/>
      <c r="D445" s="48"/>
      <c r="E445" s="49"/>
      <c r="F445" s="48"/>
      <c r="G445" s="50"/>
      <c r="H445" s="440"/>
      <c r="I445" s="51"/>
      <c r="J445" s="440"/>
      <c r="K445" s="52"/>
      <c r="L445" s="53"/>
      <c r="M445" s="54"/>
      <c r="N445" s="54"/>
      <c r="O445" s="246">
        <f t="shared" si="21"/>
        <v>0</v>
      </c>
      <c r="P445" s="55"/>
      <c r="Q445" s="49"/>
      <c r="R445" s="56"/>
      <c r="S445" s="440"/>
      <c r="T445" s="54"/>
      <c r="U445" s="55"/>
      <c r="V445" s="440"/>
      <c r="W445" s="55"/>
      <c r="X445" s="54"/>
      <c r="Y445" s="54"/>
      <c r="Z445" s="237">
        <f t="shared" si="20"/>
        <v>0</v>
      </c>
      <c r="AA445" s="53"/>
      <c r="AB445" s="57"/>
      <c r="AC445" s="238">
        <v>0</v>
      </c>
      <c r="AD445" s="239">
        <v>0</v>
      </c>
      <c r="AE445" s="240"/>
    </row>
    <row r="446" spans="1:31" ht="60" customHeight="1" x14ac:dyDescent="0.25">
      <c r="A446" s="233">
        <f t="shared" si="22"/>
        <v>441</v>
      </c>
      <c r="B446" s="47"/>
      <c r="C446" s="47"/>
      <c r="D446" s="48"/>
      <c r="E446" s="49"/>
      <c r="F446" s="48"/>
      <c r="G446" s="50"/>
      <c r="H446" s="440"/>
      <c r="I446" s="51"/>
      <c r="J446" s="440"/>
      <c r="K446" s="52"/>
      <c r="L446" s="53"/>
      <c r="M446" s="54"/>
      <c r="N446" s="54"/>
      <c r="O446" s="246">
        <f t="shared" si="21"/>
        <v>0</v>
      </c>
      <c r="P446" s="55"/>
      <c r="Q446" s="49"/>
      <c r="R446" s="56"/>
      <c r="S446" s="440"/>
      <c r="T446" s="54"/>
      <c r="U446" s="55"/>
      <c r="V446" s="440"/>
      <c r="W446" s="55"/>
      <c r="X446" s="54"/>
      <c r="Y446" s="54"/>
      <c r="Z446" s="237">
        <f t="shared" si="20"/>
        <v>0</v>
      </c>
      <c r="AA446" s="53"/>
      <c r="AB446" s="57"/>
      <c r="AC446" s="238">
        <v>0</v>
      </c>
      <c r="AD446" s="239">
        <v>0</v>
      </c>
      <c r="AE446" s="240"/>
    </row>
    <row r="447" spans="1:31" ht="60" customHeight="1" x14ac:dyDescent="0.25">
      <c r="A447" s="233">
        <f t="shared" si="22"/>
        <v>442</v>
      </c>
      <c r="B447" s="47"/>
      <c r="C447" s="47"/>
      <c r="D447" s="48"/>
      <c r="E447" s="49"/>
      <c r="F447" s="48"/>
      <c r="G447" s="50"/>
      <c r="H447" s="440"/>
      <c r="I447" s="51"/>
      <c r="J447" s="440"/>
      <c r="K447" s="52"/>
      <c r="L447" s="53"/>
      <c r="M447" s="54"/>
      <c r="N447" s="54"/>
      <c r="O447" s="246">
        <f t="shared" si="21"/>
        <v>0</v>
      </c>
      <c r="P447" s="55"/>
      <c r="Q447" s="49"/>
      <c r="R447" s="56"/>
      <c r="S447" s="440"/>
      <c r="T447" s="54"/>
      <c r="U447" s="55"/>
      <c r="V447" s="440"/>
      <c r="W447" s="55"/>
      <c r="X447" s="54"/>
      <c r="Y447" s="54"/>
      <c r="Z447" s="237">
        <f t="shared" si="20"/>
        <v>0</v>
      </c>
      <c r="AA447" s="53"/>
      <c r="AB447" s="57"/>
      <c r="AC447" s="238">
        <v>0</v>
      </c>
      <c r="AD447" s="239">
        <v>0</v>
      </c>
      <c r="AE447" s="240"/>
    </row>
    <row r="448" spans="1:31" ht="60" customHeight="1" x14ac:dyDescent="0.25">
      <c r="A448" s="233">
        <f t="shared" si="22"/>
        <v>443</v>
      </c>
      <c r="B448" s="47"/>
      <c r="C448" s="47"/>
      <c r="D448" s="48"/>
      <c r="E448" s="49"/>
      <c r="F448" s="48"/>
      <c r="G448" s="50"/>
      <c r="H448" s="440"/>
      <c r="I448" s="51"/>
      <c r="J448" s="440"/>
      <c r="K448" s="52"/>
      <c r="L448" s="53"/>
      <c r="M448" s="54"/>
      <c r="N448" s="54"/>
      <c r="O448" s="246">
        <f t="shared" si="21"/>
        <v>0</v>
      </c>
      <c r="P448" s="55"/>
      <c r="Q448" s="49"/>
      <c r="R448" s="56"/>
      <c r="S448" s="440"/>
      <c r="T448" s="54"/>
      <c r="U448" s="55"/>
      <c r="V448" s="440"/>
      <c r="W448" s="55"/>
      <c r="X448" s="54"/>
      <c r="Y448" s="54"/>
      <c r="Z448" s="237">
        <f t="shared" si="20"/>
        <v>0</v>
      </c>
      <c r="AA448" s="53"/>
      <c r="AB448" s="57"/>
      <c r="AC448" s="238">
        <v>0</v>
      </c>
      <c r="AD448" s="239">
        <v>0</v>
      </c>
      <c r="AE448" s="240"/>
    </row>
    <row r="449" spans="1:31" ht="60" customHeight="1" x14ac:dyDescent="0.25">
      <c r="A449" s="233">
        <f t="shared" si="22"/>
        <v>444</v>
      </c>
      <c r="B449" s="47"/>
      <c r="C449" s="47"/>
      <c r="D449" s="48"/>
      <c r="E449" s="49"/>
      <c r="F449" s="48"/>
      <c r="G449" s="50"/>
      <c r="H449" s="440"/>
      <c r="I449" s="51"/>
      <c r="J449" s="440"/>
      <c r="K449" s="52"/>
      <c r="L449" s="53"/>
      <c r="M449" s="54"/>
      <c r="N449" s="54"/>
      <c r="O449" s="246">
        <f t="shared" si="21"/>
        <v>0</v>
      </c>
      <c r="P449" s="55"/>
      <c r="Q449" s="49"/>
      <c r="R449" s="56"/>
      <c r="S449" s="440"/>
      <c r="T449" s="54"/>
      <c r="U449" s="55"/>
      <c r="V449" s="440"/>
      <c r="W449" s="55"/>
      <c r="X449" s="54"/>
      <c r="Y449" s="54"/>
      <c r="Z449" s="237">
        <f t="shared" si="20"/>
        <v>0</v>
      </c>
      <c r="AA449" s="53"/>
      <c r="AB449" s="57"/>
      <c r="AC449" s="238">
        <v>0</v>
      </c>
      <c r="AD449" s="239">
        <v>0</v>
      </c>
      <c r="AE449" s="240"/>
    </row>
    <row r="450" spans="1:31" ht="60" customHeight="1" x14ac:dyDescent="0.25">
      <c r="A450" s="233">
        <f t="shared" si="22"/>
        <v>445</v>
      </c>
      <c r="B450" s="47"/>
      <c r="C450" s="47"/>
      <c r="D450" s="48"/>
      <c r="E450" s="49"/>
      <c r="F450" s="48"/>
      <c r="G450" s="50"/>
      <c r="H450" s="440"/>
      <c r="I450" s="51"/>
      <c r="J450" s="440"/>
      <c r="K450" s="52"/>
      <c r="L450" s="53"/>
      <c r="M450" s="54"/>
      <c r="N450" s="54"/>
      <c r="O450" s="246">
        <f t="shared" si="21"/>
        <v>0</v>
      </c>
      <c r="P450" s="55"/>
      <c r="Q450" s="49"/>
      <c r="R450" s="56"/>
      <c r="S450" s="440"/>
      <c r="T450" s="54"/>
      <c r="U450" s="55"/>
      <c r="V450" s="440"/>
      <c r="W450" s="55"/>
      <c r="X450" s="54"/>
      <c r="Y450" s="54"/>
      <c r="Z450" s="237">
        <f t="shared" si="20"/>
        <v>0</v>
      </c>
      <c r="AA450" s="53"/>
      <c r="AB450" s="57"/>
      <c r="AC450" s="238">
        <v>0</v>
      </c>
      <c r="AD450" s="239">
        <v>0</v>
      </c>
      <c r="AE450" s="240"/>
    </row>
    <row r="451" spans="1:31" ht="60" customHeight="1" x14ac:dyDescent="0.25">
      <c r="A451" s="233">
        <f t="shared" si="22"/>
        <v>446</v>
      </c>
      <c r="B451" s="47"/>
      <c r="C451" s="47"/>
      <c r="D451" s="48"/>
      <c r="E451" s="49"/>
      <c r="F451" s="48"/>
      <c r="G451" s="50"/>
      <c r="H451" s="440"/>
      <c r="I451" s="51"/>
      <c r="J451" s="440"/>
      <c r="K451" s="52"/>
      <c r="L451" s="53"/>
      <c r="M451" s="54"/>
      <c r="N451" s="54"/>
      <c r="O451" s="246">
        <f t="shared" si="21"/>
        <v>0</v>
      </c>
      <c r="P451" s="55"/>
      <c r="Q451" s="49"/>
      <c r="R451" s="56"/>
      <c r="S451" s="440"/>
      <c r="T451" s="54"/>
      <c r="U451" s="55"/>
      <c r="V451" s="440"/>
      <c r="W451" s="55"/>
      <c r="X451" s="54"/>
      <c r="Y451" s="54"/>
      <c r="Z451" s="237">
        <f t="shared" si="20"/>
        <v>0</v>
      </c>
      <c r="AA451" s="53"/>
      <c r="AB451" s="57"/>
      <c r="AC451" s="238">
        <v>0</v>
      </c>
      <c r="AD451" s="239">
        <v>0</v>
      </c>
      <c r="AE451" s="240"/>
    </row>
    <row r="452" spans="1:31" ht="60" customHeight="1" x14ac:dyDescent="0.25">
      <c r="A452" s="233">
        <f t="shared" si="22"/>
        <v>447</v>
      </c>
      <c r="B452" s="47"/>
      <c r="C452" s="47"/>
      <c r="D452" s="48"/>
      <c r="E452" s="49"/>
      <c r="F452" s="48"/>
      <c r="G452" s="50"/>
      <c r="H452" s="440"/>
      <c r="I452" s="51"/>
      <c r="J452" s="440"/>
      <c r="K452" s="52"/>
      <c r="L452" s="53"/>
      <c r="M452" s="54"/>
      <c r="N452" s="54"/>
      <c r="O452" s="246">
        <f t="shared" si="21"/>
        <v>0</v>
      </c>
      <c r="P452" s="55"/>
      <c r="Q452" s="49"/>
      <c r="R452" s="56"/>
      <c r="S452" s="440"/>
      <c r="T452" s="54"/>
      <c r="U452" s="55"/>
      <c r="V452" s="440"/>
      <c r="W452" s="55"/>
      <c r="X452" s="54"/>
      <c r="Y452" s="54"/>
      <c r="Z452" s="237">
        <f t="shared" si="20"/>
        <v>0</v>
      </c>
      <c r="AA452" s="53"/>
      <c r="AB452" s="57"/>
      <c r="AC452" s="238">
        <v>0</v>
      </c>
      <c r="AD452" s="239">
        <v>0</v>
      </c>
      <c r="AE452" s="240"/>
    </row>
    <row r="453" spans="1:31" ht="60" customHeight="1" x14ac:dyDescent="0.25">
      <c r="A453" s="233">
        <f t="shared" si="22"/>
        <v>448</v>
      </c>
      <c r="B453" s="47"/>
      <c r="C453" s="47"/>
      <c r="D453" s="48"/>
      <c r="E453" s="49"/>
      <c r="F453" s="48"/>
      <c r="G453" s="50"/>
      <c r="H453" s="440"/>
      <c r="I453" s="51"/>
      <c r="J453" s="440"/>
      <c r="K453" s="52"/>
      <c r="L453" s="53"/>
      <c r="M453" s="54"/>
      <c r="N453" s="54"/>
      <c r="O453" s="246">
        <f t="shared" si="21"/>
        <v>0</v>
      </c>
      <c r="P453" s="55"/>
      <c r="Q453" s="49"/>
      <c r="R453" s="56"/>
      <c r="S453" s="440"/>
      <c r="T453" s="54"/>
      <c r="U453" s="55"/>
      <c r="V453" s="440"/>
      <c r="W453" s="55"/>
      <c r="X453" s="54"/>
      <c r="Y453" s="54"/>
      <c r="Z453" s="237">
        <f t="shared" si="20"/>
        <v>0</v>
      </c>
      <c r="AA453" s="53"/>
      <c r="AB453" s="57"/>
      <c r="AC453" s="238">
        <v>0</v>
      </c>
      <c r="AD453" s="239">
        <v>0</v>
      </c>
      <c r="AE453" s="240"/>
    </row>
    <row r="454" spans="1:31" ht="60" customHeight="1" x14ac:dyDescent="0.25">
      <c r="A454" s="233">
        <f t="shared" si="22"/>
        <v>449</v>
      </c>
      <c r="B454" s="47"/>
      <c r="C454" s="47"/>
      <c r="D454" s="48"/>
      <c r="E454" s="49"/>
      <c r="F454" s="48"/>
      <c r="G454" s="50"/>
      <c r="H454" s="440"/>
      <c r="I454" s="51"/>
      <c r="J454" s="440"/>
      <c r="K454" s="52"/>
      <c r="L454" s="53"/>
      <c r="M454" s="54"/>
      <c r="N454" s="54"/>
      <c r="O454" s="246">
        <f t="shared" si="21"/>
        <v>0</v>
      </c>
      <c r="P454" s="55"/>
      <c r="Q454" s="49"/>
      <c r="R454" s="56"/>
      <c r="S454" s="440"/>
      <c r="T454" s="54"/>
      <c r="U454" s="55"/>
      <c r="V454" s="440"/>
      <c r="W454" s="55"/>
      <c r="X454" s="54"/>
      <c r="Y454" s="54"/>
      <c r="Z454" s="237">
        <f t="shared" ref="Z454:Z517" si="23">SUM(X454:Y454)</f>
        <v>0</v>
      </c>
      <c r="AA454" s="53"/>
      <c r="AB454" s="57"/>
      <c r="AC454" s="238">
        <v>0</v>
      </c>
      <c r="AD454" s="239">
        <v>0</v>
      </c>
      <c r="AE454" s="240"/>
    </row>
    <row r="455" spans="1:31" ht="60" customHeight="1" x14ac:dyDescent="0.25">
      <c r="A455" s="233">
        <f t="shared" si="22"/>
        <v>450</v>
      </c>
      <c r="B455" s="47"/>
      <c r="C455" s="47"/>
      <c r="D455" s="48"/>
      <c r="E455" s="49"/>
      <c r="F455" s="48"/>
      <c r="G455" s="50"/>
      <c r="H455" s="440"/>
      <c r="I455" s="51"/>
      <c r="J455" s="440"/>
      <c r="K455" s="52"/>
      <c r="L455" s="53"/>
      <c r="M455" s="54"/>
      <c r="N455" s="54"/>
      <c r="O455" s="246">
        <f t="shared" ref="O455:O518" si="24">M455+N455</f>
        <v>0</v>
      </c>
      <c r="P455" s="55"/>
      <c r="Q455" s="49"/>
      <c r="R455" s="56"/>
      <c r="S455" s="440"/>
      <c r="T455" s="54"/>
      <c r="U455" s="55"/>
      <c r="V455" s="440"/>
      <c r="W455" s="55"/>
      <c r="X455" s="54"/>
      <c r="Y455" s="54"/>
      <c r="Z455" s="237">
        <f t="shared" si="23"/>
        <v>0</v>
      </c>
      <c r="AA455" s="53"/>
      <c r="AB455" s="57"/>
      <c r="AC455" s="238">
        <v>0</v>
      </c>
      <c r="AD455" s="239">
        <v>0</v>
      </c>
      <c r="AE455" s="240"/>
    </row>
    <row r="456" spans="1:31" ht="60" customHeight="1" x14ac:dyDescent="0.25">
      <c r="A456" s="233">
        <f t="shared" ref="A456:A519" si="25">+A455+1</f>
        <v>451</v>
      </c>
      <c r="B456" s="47"/>
      <c r="C456" s="47"/>
      <c r="D456" s="48"/>
      <c r="E456" s="49"/>
      <c r="F456" s="48"/>
      <c r="G456" s="50"/>
      <c r="H456" s="440"/>
      <c r="I456" s="51"/>
      <c r="J456" s="440"/>
      <c r="K456" s="52"/>
      <c r="L456" s="53"/>
      <c r="M456" s="54"/>
      <c r="N456" s="54"/>
      <c r="O456" s="246">
        <f t="shared" si="24"/>
        <v>0</v>
      </c>
      <c r="P456" s="55"/>
      <c r="Q456" s="49"/>
      <c r="R456" s="56"/>
      <c r="S456" s="440"/>
      <c r="T456" s="54"/>
      <c r="U456" s="55"/>
      <c r="V456" s="440"/>
      <c r="W456" s="55"/>
      <c r="X456" s="54"/>
      <c r="Y456" s="54"/>
      <c r="Z456" s="237">
        <f t="shared" si="23"/>
        <v>0</v>
      </c>
      <c r="AA456" s="53"/>
      <c r="AB456" s="57"/>
      <c r="AC456" s="238">
        <v>0</v>
      </c>
      <c r="AD456" s="239">
        <v>0</v>
      </c>
      <c r="AE456" s="240"/>
    </row>
    <row r="457" spans="1:31" ht="60" customHeight="1" x14ac:dyDescent="0.25">
      <c r="A457" s="233">
        <f t="shared" si="25"/>
        <v>452</v>
      </c>
      <c r="B457" s="47"/>
      <c r="C457" s="47"/>
      <c r="D457" s="48"/>
      <c r="E457" s="49"/>
      <c r="F457" s="48"/>
      <c r="G457" s="50"/>
      <c r="H457" s="440"/>
      <c r="I457" s="51"/>
      <c r="J457" s="440"/>
      <c r="K457" s="52"/>
      <c r="L457" s="53"/>
      <c r="M457" s="54"/>
      <c r="N457" s="54"/>
      <c r="O457" s="246">
        <f t="shared" si="24"/>
        <v>0</v>
      </c>
      <c r="P457" s="55"/>
      <c r="Q457" s="49"/>
      <c r="R457" s="56"/>
      <c r="S457" s="440"/>
      <c r="T457" s="54"/>
      <c r="U457" s="55"/>
      <c r="V457" s="440"/>
      <c r="W457" s="55"/>
      <c r="X457" s="54"/>
      <c r="Y457" s="54"/>
      <c r="Z457" s="237">
        <f t="shared" si="23"/>
        <v>0</v>
      </c>
      <c r="AA457" s="53"/>
      <c r="AB457" s="57"/>
      <c r="AC457" s="238">
        <v>0</v>
      </c>
      <c r="AD457" s="239">
        <v>0</v>
      </c>
      <c r="AE457" s="240"/>
    </row>
    <row r="458" spans="1:31" ht="60" customHeight="1" x14ac:dyDescent="0.25">
      <c r="A458" s="233">
        <f t="shared" si="25"/>
        <v>453</v>
      </c>
      <c r="B458" s="47"/>
      <c r="C458" s="47"/>
      <c r="D458" s="48"/>
      <c r="E458" s="49"/>
      <c r="F458" s="48"/>
      <c r="G458" s="50"/>
      <c r="H458" s="440"/>
      <c r="I458" s="51"/>
      <c r="J458" s="440"/>
      <c r="K458" s="52"/>
      <c r="L458" s="53"/>
      <c r="M458" s="54"/>
      <c r="N458" s="54"/>
      <c r="O458" s="246">
        <f t="shared" si="24"/>
        <v>0</v>
      </c>
      <c r="P458" s="55"/>
      <c r="Q458" s="49"/>
      <c r="R458" s="56"/>
      <c r="S458" s="440"/>
      <c r="T458" s="54"/>
      <c r="U458" s="55"/>
      <c r="V458" s="440"/>
      <c r="W458" s="55"/>
      <c r="X458" s="54"/>
      <c r="Y458" s="54"/>
      <c r="Z458" s="237">
        <f t="shared" si="23"/>
        <v>0</v>
      </c>
      <c r="AA458" s="53"/>
      <c r="AB458" s="57"/>
      <c r="AC458" s="238">
        <v>0</v>
      </c>
      <c r="AD458" s="239">
        <v>0</v>
      </c>
      <c r="AE458" s="240"/>
    </row>
    <row r="459" spans="1:31" ht="60" customHeight="1" x14ac:dyDescent="0.25">
      <c r="A459" s="233">
        <f t="shared" si="25"/>
        <v>454</v>
      </c>
      <c r="B459" s="47"/>
      <c r="C459" s="47"/>
      <c r="D459" s="48"/>
      <c r="E459" s="49"/>
      <c r="F459" s="48"/>
      <c r="G459" s="50"/>
      <c r="H459" s="440"/>
      <c r="I459" s="51"/>
      <c r="J459" s="440"/>
      <c r="K459" s="52"/>
      <c r="L459" s="53"/>
      <c r="M459" s="54"/>
      <c r="N459" s="54"/>
      <c r="O459" s="246">
        <f t="shared" si="24"/>
        <v>0</v>
      </c>
      <c r="P459" s="55"/>
      <c r="Q459" s="49"/>
      <c r="R459" s="56"/>
      <c r="S459" s="440"/>
      <c r="T459" s="54"/>
      <c r="U459" s="55"/>
      <c r="V459" s="440"/>
      <c r="W459" s="55"/>
      <c r="X459" s="54"/>
      <c r="Y459" s="54"/>
      <c r="Z459" s="237">
        <f t="shared" si="23"/>
        <v>0</v>
      </c>
      <c r="AA459" s="53"/>
      <c r="AB459" s="57"/>
      <c r="AC459" s="238">
        <v>0</v>
      </c>
      <c r="AD459" s="239">
        <v>0</v>
      </c>
      <c r="AE459" s="240"/>
    </row>
    <row r="460" spans="1:31" ht="60" customHeight="1" x14ac:dyDescent="0.25">
      <c r="A460" s="233">
        <f t="shared" si="25"/>
        <v>455</v>
      </c>
      <c r="B460" s="47"/>
      <c r="C460" s="47"/>
      <c r="D460" s="48"/>
      <c r="E460" s="49"/>
      <c r="F460" s="48"/>
      <c r="G460" s="50"/>
      <c r="H460" s="440"/>
      <c r="I460" s="51"/>
      <c r="J460" s="440"/>
      <c r="K460" s="52"/>
      <c r="L460" s="53"/>
      <c r="M460" s="54"/>
      <c r="N460" s="54"/>
      <c r="O460" s="246">
        <f t="shared" si="24"/>
        <v>0</v>
      </c>
      <c r="P460" s="55"/>
      <c r="Q460" s="49"/>
      <c r="R460" s="56"/>
      <c r="S460" s="440"/>
      <c r="T460" s="54"/>
      <c r="U460" s="55"/>
      <c r="V460" s="440"/>
      <c r="W460" s="55"/>
      <c r="X460" s="54"/>
      <c r="Y460" s="54"/>
      <c r="Z460" s="237">
        <f t="shared" si="23"/>
        <v>0</v>
      </c>
      <c r="AA460" s="53"/>
      <c r="AB460" s="57"/>
      <c r="AC460" s="238">
        <v>0</v>
      </c>
      <c r="AD460" s="239">
        <v>0</v>
      </c>
      <c r="AE460" s="240"/>
    </row>
    <row r="461" spans="1:31" ht="60" customHeight="1" x14ac:dyDescent="0.25">
      <c r="A461" s="233">
        <f t="shared" si="25"/>
        <v>456</v>
      </c>
      <c r="B461" s="47"/>
      <c r="C461" s="47"/>
      <c r="D461" s="48"/>
      <c r="E461" s="49"/>
      <c r="F461" s="48"/>
      <c r="G461" s="50"/>
      <c r="H461" s="440"/>
      <c r="I461" s="51"/>
      <c r="J461" s="440"/>
      <c r="K461" s="52"/>
      <c r="L461" s="53"/>
      <c r="M461" s="54"/>
      <c r="N461" s="54"/>
      <c r="O461" s="246">
        <f t="shared" si="24"/>
        <v>0</v>
      </c>
      <c r="P461" s="55"/>
      <c r="Q461" s="49"/>
      <c r="R461" s="56"/>
      <c r="S461" s="440"/>
      <c r="T461" s="54"/>
      <c r="U461" s="55"/>
      <c r="V461" s="440"/>
      <c r="W461" s="55"/>
      <c r="X461" s="54"/>
      <c r="Y461" s="54"/>
      <c r="Z461" s="237">
        <f t="shared" si="23"/>
        <v>0</v>
      </c>
      <c r="AA461" s="53"/>
      <c r="AB461" s="57"/>
      <c r="AC461" s="238">
        <v>0</v>
      </c>
      <c r="AD461" s="239">
        <v>0</v>
      </c>
      <c r="AE461" s="240"/>
    </row>
    <row r="462" spans="1:31" ht="60" customHeight="1" x14ac:dyDescent="0.25">
      <c r="A462" s="233">
        <f t="shared" si="25"/>
        <v>457</v>
      </c>
      <c r="B462" s="47"/>
      <c r="C462" s="47"/>
      <c r="D462" s="48"/>
      <c r="E462" s="49"/>
      <c r="F462" s="48"/>
      <c r="G462" s="50"/>
      <c r="H462" s="440"/>
      <c r="I462" s="51"/>
      <c r="J462" s="440"/>
      <c r="K462" s="52"/>
      <c r="L462" s="53"/>
      <c r="M462" s="54"/>
      <c r="N462" s="54"/>
      <c r="O462" s="246">
        <f t="shared" si="24"/>
        <v>0</v>
      </c>
      <c r="P462" s="55"/>
      <c r="Q462" s="49"/>
      <c r="R462" s="56"/>
      <c r="S462" s="440"/>
      <c r="T462" s="54"/>
      <c r="U462" s="55"/>
      <c r="V462" s="440"/>
      <c r="W462" s="55"/>
      <c r="X462" s="54"/>
      <c r="Y462" s="54"/>
      <c r="Z462" s="237">
        <f t="shared" si="23"/>
        <v>0</v>
      </c>
      <c r="AA462" s="53"/>
      <c r="AB462" s="57"/>
      <c r="AC462" s="238">
        <v>0</v>
      </c>
      <c r="AD462" s="239">
        <v>0</v>
      </c>
      <c r="AE462" s="240"/>
    </row>
    <row r="463" spans="1:31" ht="60" customHeight="1" x14ac:dyDescent="0.25">
      <c r="A463" s="233">
        <f t="shared" si="25"/>
        <v>458</v>
      </c>
      <c r="B463" s="47"/>
      <c r="C463" s="47"/>
      <c r="D463" s="48"/>
      <c r="E463" s="49"/>
      <c r="F463" s="48"/>
      <c r="G463" s="50"/>
      <c r="H463" s="440"/>
      <c r="I463" s="51"/>
      <c r="J463" s="440"/>
      <c r="K463" s="52"/>
      <c r="L463" s="53"/>
      <c r="M463" s="54"/>
      <c r="N463" s="54"/>
      <c r="O463" s="246">
        <f t="shared" si="24"/>
        <v>0</v>
      </c>
      <c r="P463" s="55"/>
      <c r="Q463" s="49"/>
      <c r="R463" s="56"/>
      <c r="S463" s="440"/>
      <c r="T463" s="54"/>
      <c r="U463" s="55"/>
      <c r="V463" s="440"/>
      <c r="W463" s="55"/>
      <c r="X463" s="54"/>
      <c r="Y463" s="54"/>
      <c r="Z463" s="237">
        <f t="shared" si="23"/>
        <v>0</v>
      </c>
      <c r="AA463" s="53"/>
      <c r="AB463" s="57"/>
      <c r="AC463" s="238">
        <v>0</v>
      </c>
      <c r="AD463" s="239">
        <v>0</v>
      </c>
      <c r="AE463" s="240"/>
    </row>
    <row r="464" spans="1:31" ht="60" customHeight="1" x14ac:dyDescent="0.25">
      <c r="A464" s="233">
        <f t="shared" si="25"/>
        <v>459</v>
      </c>
      <c r="B464" s="47"/>
      <c r="C464" s="47"/>
      <c r="D464" s="48"/>
      <c r="E464" s="49"/>
      <c r="F464" s="48"/>
      <c r="G464" s="50"/>
      <c r="H464" s="440"/>
      <c r="I464" s="51"/>
      <c r="J464" s="440"/>
      <c r="K464" s="52"/>
      <c r="L464" s="53"/>
      <c r="M464" s="54"/>
      <c r="N464" s="54"/>
      <c r="O464" s="246">
        <f t="shared" si="24"/>
        <v>0</v>
      </c>
      <c r="P464" s="55"/>
      <c r="Q464" s="49"/>
      <c r="R464" s="56"/>
      <c r="S464" s="440"/>
      <c r="T464" s="54"/>
      <c r="U464" s="55"/>
      <c r="V464" s="440"/>
      <c r="W464" s="55"/>
      <c r="X464" s="54"/>
      <c r="Y464" s="54"/>
      <c r="Z464" s="237">
        <f t="shared" si="23"/>
        <v>0</v>
      </c>
      <c r="AA464" s="53"/>
      <c r="AB464" s="57"/>
      <c r="AC464" s="238">
        <v>0</v>
      </c>
      <c r="AD464" s="239">
        <v>0</v>
      </c>
      <c r="AE464" s="240"/>
    </row>
    <row r="465" spans="1:31" ht="60" customHeight="1" x14ac:dyDescent="0.25">
      <c r="A465" s="233">
        <f t="shared" si="25"/>
        <v>460</v>
      </c>
      <c r="B465" s="47"/>
      <c r="C465" s="47"/>
      <c r="D465" s="48"/>
      <c r="E465" s="49"/>
      <c r="F465" s="48"/>
      <c r="G465" s="50"/>
      <c r="H465" s="440"/>
      <c r="I465" s="51"/>
      <c r="J465" s="440"/>
      <c r="K465" s="52"/>
      <c r="L465" s="53"/>
      <c r="M465" s="54"/>
      <c r="N465" s="54"/>
      <c r="O465" s="246">
        <f t="shared" si="24"/>
        <v>0</v>
      </c>
      <c r="P465" s="55"/>
      <c r="Q465" s="49"/>
      <c r="R465" s="56"/>
      <c r="S465" s="440"/>
      <c r="T465" s="54"/>
      <c r="U465" s="55"/>
      <c r="V465" s="440"/>
      <c r="W465" s="55"/>
      <c r="X465" s="54"/>
      <c r="Y465" s="54"/>
      <c r="Z465" s="237">
        <f t="shared" si="23"/>
        <v>0</v>
      </c>
      <c r="AA465" s="53"/>
      <c r="AB465" s="57"/>
      <c r="AC465" s="238">
        <v>0</v>
      </c>
      <c r="AD465" s="239">
        <v>0</v>
      </c>
      <c r="AE465" s="240"/>
    </row>
    <row r="466" spans="1:31" ht="60" customHeight="1" x14ac:dyDescent="0.25">
      <c r="A466" s="233">
        <f t="shared" si="25"/>
        <v>461</v>
      </c>
      <c r="B466" s="47"/>
      <c r="C466" s="47"/>
      <c r="D466" s="48"/>
      <c r="E466" s="49"/>
      <c r="F466" s="48"/>
      <c r="G466" s="50"/>
      <c r="H466" s="440"/>
      <c r="I466" s="51"/>
      <c r="J466" s="440"/>
      <c r="K466" s="52"/>
      <c r="L466" s="53"/>
      <c r="M466" s="54"/>
      <c r="N466" s="54"/>
      <c r="O466" s="246">
        <f t="shared" si="24"/>
        <v>0</v>
      </c>
      <c r="P466" s="55"/>
      <c r="Q466" s="49"/>
      <c r="R466" s="56"/>
      <c r="S466" s="440"/>
      <c r="T466" s="54"/>
      <c r="U466" s="55"/>
      <c r="V466" s="440"/>
      <c r="W466" s="55"/>
      <c r="X466" s="54"/>
      <c r="Y466" s="54"/>
      <c r="Z466" s="237">
        <f t="shared" si="23"/>
        <v>0</v>
      </c>
      <c r="AA466" s="53"/>
      <c r="AB466" s="57"/>
      <c r="AC466" s="238">
        <v>0</v>
      </c>
      <c r="AD466" s="239">
        <v>0</v>
      </c>
      <c r="AE466" s="240"/>
    </row>
    <row r="467" spans="1:31" ht="60" customHeight="1" x14ac:dyDescent="0.25">
      <c r="A467" s="233">
        <f t="shared" si="25"/>
        <v>462</v>
      </c>
      <c r="B467" s="47"/>
      <c r="C467" s="47"/>
      <c r="D467" s="48"/>
      <c r="E467" s="49"/>
      <c r="F467" s="48"/>
      <c r="G467" s="50"/>
      <c r="H467" s="440"/>
      <c r="I467" s="51"/>
      <c r="J467" s="440"/>
      <c r="K467" s="52"/>
      <c r="L467" s="53"/>
      <c r="M467" s="54"/>
      <c r="N467" s="54"/>
      <c r="O467" s="246">
        <f t="shared" si="24"/>
        <v>0</v>
      </c>
      <c r="P467" s="55"/>
      <c r="Q467" s="49"/>
      <c r="R467" s="56"/>
      <c r="S467" s="440"/>
      <c r="T467" s="54"/>
      <c r="U467" s="55"/>
      <c r="V467" s="440"/>
      <c r="W467" s="55"/>
      <c r="X467" s="54"/>
      <c r="Y467" s="54"/>
      <c r="Z467" s="237">
        <f t="shared" si="23"/>
        <v>0</v>
      </c>
      <c r="AA467" s="53"/>
      <c r="AB467" s="57"/>
      <c r="AC467" s="238">
        <v>0</v>
      </c>
      <c r="AD467" s="239">
        <v>0</v>
      </c>
      <c r="AE467" s="240"/>
    </row>
    <row r="468" spans="1:31" ht="60" customHeight="1" x14ac:dyDescent="0.25">
      <c r="A468" s="233">
        <f t="shared" si="25"/>
        <v>463</v>
      </c>
      <c r="B468" s="47"/>
      <c r="C468" s="47"/>
      <c r="D468" s="48"/>
      <c r="E468" s="49"/>
      <c r="F468" s="48"/>
      <c r="G468" s="50"/>
      <c r="H468" s="440"/>
      <c r="I468" s="51"/>
      <c r="J468" s="440"/>
      <c r="K468" s="52"/>
      <c r="L468" s="53"/>
      <c r="M468" s="54"/>
      <c r="N468" s="54"/>
      <c r="O468" s="246">
        <f t="shared" si="24"/>
        <v>0</v>
      </c>
      <c r="P468" s="55"/>
      <c r="Q468" s="49"/>
      <c r="R468" s="56"/>
      <c r="S468" s="440"/>
      <c r="T468" s="54"/>
      <c r="U468" s="55"/>
      <c r="V468" s="440"/>
      <c r="W468" s="55"/>
      <c r="X468" s="54"/>
      <c r="Y468" s="54"/>
      <c r="Z468" s="237">
        <f t="shared" si="23"/>
        <v>0</v>
      </c>
      <c r="AA468" s="53"/>
      <c r="AB468" s="57"/>
      <c r="AC468" s="238">
        <v>0</v>
      </c>
      <c r="AD468" s="239">
        <v>0</v>
      </c>
      <c r="AE468" s="240"/>
    </row>
    <row r="469" spans="1:31" ht="60" customHeight="1" x14ac:dyDescent="0.25">
      <c r="A469" s="233">
        <f t="shared" si="25"/>
        <v>464</v>
      </c>
      <c r="B469" s="47"/>
      <c r="C469" s="47"/>
      <c r="D469" s="48"/>
      <c r="E469" s="49"/>
      <c r="F469" s="48"/>
      <c r="G469" s="50"/>
      <c r="H469" s="440"/>
      <c r="I469" s="51"/>
      <c r="J469" s="440"/>
      <c r="K469" s="52"/>
      <c r="L469" s="53"/>
      <c r="M469" s="54"/>
      <c r="N469" s="54"/>
      <c r="O469" s="246">
        <f t="shared" si="24"/>
        <v>0</v>
      </c>
      <c r="P469" s="55"/>
      <c r="Q469" s="49"/>
      <c r="R469" s="56"/>
      <c r="S469" s="440"/>
      <c r="T469" s="54"/>
      <c r="U469" s="55"/>
      <c r="V469" s="440"/>
      <c r="W469" s="55"/>
      <c r="X469" s="54"/>
      <c r="Y469" s="54"/>
      <c r="Z469" s="237">
        <f t="shared" si="23"/>
        <v>0</v>
      </c>
      <c r="AA469" s="53"/>
      <c r="AB469" s="57"/>
      <c r="AC469" s="238">
        <v>0</v>
      </c>
      <c r="AD469" s="239">
        <v>0</v>
      </c>
      <c r="AE469" s="240"/>
    </row>
    <row r="470" spans="1:31" ht="60" customHeight="1" x14ac:dyDescent="0.25">
      <c r="A470" s="233">
        <f t="shared" si="25"/>
        <v>465</v>
      </c>
      <c r="B470" s="47"/>
      <c r="C470" s="47"/>
      <c r="D470" s="48"/>
      <c r="E470" s="49"/>
      <c r="F470" s="48"/>
      <c r="G470" s="50"/>
      <c r="H470" s="440"/>
      <c r="I470" s="51"/>
      <c r="J470" s="440"/>
      <c r="K470" s="52"/>
      <c r="L470" s="53"/>
      <c r="M470" s="54"/>
      <c r="N470" s="54"/>
      <c r="O470" s="246">
        <f t="shared" si="24"/>
        <v>0</v>
      </c>
      <c r="P470" s="55"/>
      <c r="Q470" s="49"/>
      <c r="R470" s="56"/>
      <c r="S470" s="440"/>
      <c r="T470" s="54"/>
      <c r="U470" s="55"/>
      <c r="V470" s="440"/>
      <c r="W470" s="55"/>
      <c r="X470" s="54"/>
      <c r="Y470" s="54"/>
      <c r="Z470" s="237">
        <f t="shared" si="23"/>
        <v>0</v>
      </c>
      <c r="AA470" s="53"/>
      <c r="AB470" s="57"/>
      <c r="AC470" s="238">
        <v>0</v>
      </c>
      <c r="AD470" s="239">
        <v>0</v>
      </c>
      <c r="AE470" s="240"/>
    </row>
    <row r="471" spans="1:31" ht="60" customHeight="1" x14ac:dyDescent="0.25">
      <c r="A471" s="233">
        <f t="shared" si="25"/>
        <v>466</v>
      </c>
      <c r="B471" s="47"/>
      <c r="C471" s="47"/>
      <c r="D471" s="48"/>
      <c r="E471" s="49"/>
      <c r="F471" s="48"/>
      <c r="G471" s="50"/>
      <c r="H471" s="440"/>
      <c r="I471" s="51"/>
      <c r="J471" s="440"/>
      <c r="K471" s="52"/>
      <c r="L471" s="53"/>
      <c r="M471" s="54"/>
      <c r="N471" s="54"/>
      <c r="O471" s="246">
        <f t="shared" si="24"/>
        <v>0</v>
      </c>
      <c r="P471" s="55"/>
      <c r="Q471" s="49"/>
      <c r="R471" s="56"/>
      <c r="S471" s="440"/>
      <c r="T471" s="54"/>
      <c r="U471" s="55"/>
      <c r="V471" s="440"/>
      <c r="W471" s="55"/>
      <c r="X471" s="54"/>
      <c r="Y471" s="54"/>
      <c r="Z471" s="237">
        <f t="shared" si="23"/>
        <v>0</v>
      </c>
      <c r="AA471" s="53"/>
      <c r="AB471" s="57"/>
      <c r="AC471" s="238">
        <v>0</v>
      </c>
      <c r="AD471" s="239">
        <v>0</v>
      </c>
      <c r="AE471" s="240"/>
    </row>
    <row r="472" spans="1:31" ht="60" customHeight="1" x14ac:dyDescent="0.25">
      <c r="A472" s="233">
        <f t="shared" si="25"/>
        <v>467</v>
      </c>
      <c r="B472" s="47"/>
      <c r="C472" s="47"/>
      <c r="D472" s="48"/>
      <c r="E472" s="49"/>
      <c r="F472" s="48"/>
      <c r="G472" s="50"/>
      <c r="H472" s="440"/>
      <c r="I472" s="51"/>
      <c r="J472" s="440"/>
      <c r="K472" s="52"/>
      <c r="L472" s="53"/>
      <c r="M472" s="54"/>
      <c r="N472" s="54"/>
      <c r="O472" s="246">
        <f t="shared" si="24"/>
        <v>0</v>
      </c>
      <c r="P472" s="55"/>
      <c r="Q472" s="49"/>
      <c r="R472" s="56"/>
      <c r="S472" s="440"/>
      <c r="T472" s="54"/>
      <c r="U472" s="55"/>
      <c r="V472" s="440"/>
      <c r="W472" s="55"/>
      <c r="X472" s="54"/>
      <c r="Y472" s="54"/>
      <c r="Z472" s="237">
        <f t="shared" si="23"/>
        <v>0</v>
      </c>
      <c r="AA472" s="53"/>
      <c r="AB472" s="57"/>
      <c r="AC472" s="238">
        <v>0</v>
      </c>
      <c r="AD472" s="239">
        <v>0</v>
      </c>
      <c r="AE472" s="240"/>
    </row>
    <row r="473" spans="1:31" ht="60" customHeight="1" x14ac:dyDescent="0.25">
      <c r="A473" s="233">
        <f t="shared" si="25"/>
        <v>468</v>
      </c>
      <c r="B473" s="47"/>
      <c r="C473" s="47"/>
      <c r="D473" s="48"/>
      <c r="E473" s="49"/>
      <c r="F473" s="48"/>
      <c r="G473" s="50"/>
      <c r="H473" s="440"/>
      <c r="I473" s="51"/>
      <c r="J473" s="440"/>
      <c r="K473" s="52"/>
      <c r="L473" s="53"/>
      <c r="M473" s="54"/>
      <c r="N473" s="54"/>
      <c r="O473" s="246">
        <f t="shared" si="24"/>
        <v>0</v>
      </c>
      <c r="P473" s="55"/>
      <c r="Q473" s="49"/>
      <c r="R473" s="56"/>
      <c r="S473" s="440"/>
      <c r="T473" s="54"/>
      <c r="U473" s="55"/>
      <c r="V473" s="440"/>
      <c r="W473" s="55"/>
      <c r="X473" s="54"/>
      <c r="Y473" s="54"/>
      <c r="Z473" s="237">
        <f t="shared" si="23"/>
        <v>0</v>
      </c>
      <c r="AA473" s="53"/>
      <c r="AB473" s="57"/>
      <c r="AC473" s="238">
        <v>0</v>
      </c>
      <c r="AD473" s="239">
        <v>0</v>
      </c>
      <c r="AE473" s="240"/>
    </row>
    <row r="474" spans="1:31" ht="60" customHeight="1" x14ac:dyDescent="0.25">
      <c r="A474" s="233">
        <f t="shared" si="25"/>
        <v>469</v>
      </c>
      <c r="B474" s="47"/>
      <c r="C474" s="47"/>
      <c r="D474" s="48"/>
      <c r="E474" s="49"/>
      <c r="F474" s="48"/>
      <c r="G474" s="50"/>
      <c r="H474" s="440"/>
      <c r="I474" s="51"/>
      <c r="J474" s="440"/>
      <c r="K474" s="52"/>
      <c r="L474" s="53"/>
      <c r="M474" s="54"/>
      <c r="N474" s="54"/>
      <c r="O474" s="246">
        <f t="shared" si="24"/>
        <v>0</v>
      </c>
      <c r="P474" s="55"/>
      <c r="Q474" s="49"/>
      <c r="R474" s="56"/>
      <c r="S474" s="440"/>
      <c r="T474" s="54"/>
      <c r="U474" s="55"/>
      <c r="V474" s="440"/>
      <c r="W474" s="55"/>
      <c r="X474" s="54"/>
      <c r="Y474" s="54"/>
      <c r="Z474" s="237">
        <f t="shared" si="23"/>
        <v>0</v>
      </c>
      <c r="AA474" s="53"/>
      <c r="AB474" s="57"/>
      <c r="AC474" s="238">
        <v>0</v>
      </c>
      <c r="AD474" s="239">
        <v>0</v>
      </c>
      <c r="AE474" s="240"/>
    </row>
    <row r="475" spans="1:31" ht="60" customHeight="1" x14ac:dyDescent="0.25">
      <c r="A475" s="233">
        <f t="shared" si="25"/>
        <v>470</v>
      </c>
      <c r="B475" s="47"/>
      <c r="C475" s="47"/>
      <c r="D475" s="48"/>
      <c r="E475" s="49"/>
      <c r="F475" s="48"/>
      <c r="G475" s="50"/>
      <c r="H475" s="440"/>
      <c r="I475" s="51"/>
      <c r="J475" s="440"/>
      <c r="K475" s="52"/>
      <c r="L475" s="53"/>
      <c r="M475" s="54"/>
      <c r="N475" s="54"/>
      <c r="O475" s="246">
        <f t="shared" si="24"/>
        <v>0</v>
      </c>
      <c r="P475" s="55"/>
      <c r="Q475" s="49"/>
      <c r="R475" s="56"/>
      <c r="S475" s="440"/>
      <c r="T475" s="54"/>
      <c r="U475" s="55"/>
      <c r="V475" s="440"/>
      <c r="W475" s="55"/>
      <c r="X475" s="54"/>
      <c r="Y475" s="54"/>
      <c r="Z475" s="237">
        <f t="shared" si="23"/>
        <v>0</v>
      </c>
      <c r="AA475" s="53"/>
      <c r="AB475" s="57"/>
      <c r="AC475" s="238">
        <v>0</v>
      </c>
      <c r="AD475" s="239">
        <v>0</v>
      </c>
      <c r="AE475" s="240"/>
    </row>
    <row r="476" spans="1:31" ht="60" customHeight="1" x14ac:dyDescent="0.25">
      <c r="A476" s="233">
        <f t="shared" si="25"/>
        <v>471</v>
      </c>
      <c r="B476" s="47"/>
      <c r="C476" s="47"/>
      <c r="D476" s="48"/>
      <c r="E476" s="49"/>
      <c r="F476" s="48"/>
      <c r="G476" s="50"/>
      <c r="H476" s="440"/>
      <c r="I476" s="51"/>
      <c r="J476" s="440"/>
      <c r="K476" s="52"/>
      <c r="L476" s="53"/>
      <c r="M476" s="54"/>
      <c r="N476" s="54"/>
      <c r="O476" s="246">
        <f t="shared" si="24"/>
        <v>0</v>
      </c>
      <c r="P476" s="55"/>
      <c r="Q476" s="49"/>
      <c r="R476" s="56"/>
      <c r="S476" s="440"/>
      <c r="T476" s="54"/>
      <c r="U476" s="55"/>
      <c r="V476" s="440"/>
      <c r="W476" s="55"/>
      <c r="X476" s="54"/>
      <c r="Y476" s="54"/>
      <c r="Z476" s="237">
        <f t="shared" si="23"/>
        <v>0</v>
      </c>
      <c r="AA476" s="53"/>
      <c r="AB476" s="57"/>
      <c r="AC476" s="238">
        <v>0</v>
      </c>
      <c r="AD476" s="239">
        <v>0</v>
      </c>
      <c r="AE476" s="240"/>
    </row>
    <row r="477" spans="1:31" ht="60" customHeight="1" x14ac:dyDescent="0.25">
      <c r="A477" s="233">
        <f t="shared" si="25"/>
        <v>472</v>
      </c>
      <c r="B477" s="47"/>
      <c r="C477" s="47"/>
      <c r="D477" s="48"/>
      <c r="E477" s="49"/>
      <c r="F477" s="48"/>
      <c r="G477" s="50"/>
      <c r="H477" s="440"/>
      <c r="I477" s="51"/>
      <c r="J477" s="440"/>
      <c r="K477" s="52"/>
      <c r="L477" s="53"/>
      <c r="M477" s="54"/>
      <c r="N477" s="54"/>
      <c r="O477" s="246">
        <f t="shared" si="24"/>
        <v>0</v>
      </c>
      <c r="P477" s="55"/>
      <c r="Q477" s="49"/>
      <c r="R477" s="56"/>
      <c r="S477" s="440"/>
      <c r="T477" s="54"/>
      <c r="U477" s="55"/>
      <c r="V477" s="440"/>
      <c r="W477" s="55"/>
      <c r="X477" s="54"/>
      <c r="Y477" s="54"/>
      <c r="Z477" s="237">
        <f t="shared" si="23"/>
        <v>0</v>
      </c>
      <c r="AA477" s="53"/>
      <c r="AB477" s="57"/>
      <c r="AC477" s="238">
        <v>0</v>
      </c>
      <c r="AD477" s="239">
        <v>0</v>
      </c>
      <c r="AE477" s="240"/>
    </row>
    <row r="478" spans="1:31" ht="60" customHeight="1" x14ac:dyDescent="0.25">
      <c r="A478" s="233">
        <f t="shared" si="25"/>
        <v>473</v>
      </c>
      <c r="B478" s="47"/>
      <c r="C478" s="47"/>
      <c r="D478" s="48"/>
      <c r="E478" s="49"/>
      <c r="F478" s="48"/>
      <c r="G478" s="50"/>
      <c r="H478" s="440"/>
      <c r="I478" s="51"/>
      <c r="J478" s="440"/>
      <c r="K478" s="52"/>
      <c r="L478" s="53"/>
      <c r="M478" s="54"/>
      <c r="N478" s="54"/>
      <c r="O478" s="246">
        <f t="shared" si="24"/>
        <v>0</v>
      </c>
      <c r="P478" s="55"/>
      <c r="Q478" s="49"/>
      <c r="R478" s="56"/>
      <c r="S478" s="440"/>
      <c r="T478" s="54"/>
      <c r="U478" s="55"/>
      <c r="V478" s="440"/>
      <c r="W478" s="55"/>
      <c r="X478" s="54"/>
      <c r="Y478" s="54"/>
      <c r="Z478" s="237">
        <f t="shared" si="23"/>
        <v>0</v>
      </c>
      <c r="AA478" s="53"/>
      <c r="AB478" s="57"/>
      <c r="AC478" s="238">
        <v>0</v>
      </c>
      <c r="AD478" s="239">
        <v>0</v>
      </c>
      <c r="AE478" s="240"/>
    </row>
    <row r="479" spans="1:31" ht="60" customHeight="1" x14ac:dyDescent="0.25">
      <c r="A479" s="233">
        <f t="shared" si="25"/>
        <v>474</v>
      </c>
      <c r="B479" s="47"/>
      <c r="C479" s="47"/>
      <c r="D479" s="48"/>
      <c r="E479" s="49"/>
      <c r="F479" s="48"/>
      <c r="G479" s="50"/>
      <c r="H479" s="440"/>
      <c r="I479" s="51"/>
      <c r="J479" s="440"/>
      <c r="K479" s="52"/>
      <c r="L479" s="53"/>
      <c r="M479" s="54"/>
      <c r="N479" s="54"/>
      <c r="O479" s="246">
        <f t="shared" si="24"/>
        <v>0</v>
      </c>
      <c r="P479" s="55"/>
      <c r="Q479" s="49"/>
      <c r="R479" s="56"/>
      <c r="S479" s="440"/>
      <c r="T479" s="54"/>
      <c r="U479" s="55"/>
      <c r="V479" s="440"/>
      <c r="W479" s="55"/>
      <c r="X479" s="54"/>
      <c r="Y479" s="54"/>
      <c r="Z479" s="237">
        <f t="shared" si="23"/>
        <v>0</v>
      </c>
      <c r="AA479" s="53"/>
      <c r="AB479" s="57"/>
      <c r="AC479" s="238">
        <v>0</v>
      </c>
      <c r="AD479" s="239">
        <v>0</v>
      </c>
      <c r="AE479" s="240"/>
    </row>
    <row r="480" spans="1:31" ht="60" customHeight="1" x14ac:dyDescent="0.25">
      <c r="A480" s="233">
        <f t="shared" si="25"/>
        <v>475</v>
      </c>
      <c r="B480" s="47"/>
      <c r="C480" s="47"/>
      <c r="D480" s="48"/>
      <c r="E480" s="49"/>
      <c r="F480" s="48"/>
      <c r="G480" s="50"/>
      <c r="H480" s="440"/>
      <c r="I480" s="51"/>
      <c r="J480" s="440"/>
      <c r="K480" s="52"/>
      <c r="L480" s="53"/>
      <c r="M480" s="54"/>
      <c r="N480" s="54"/>
      <c r="O480" s="246">
        <f t="shared" si="24"/>
        <v>0</v>
      </c>
      <c r="P480" s="55"/>
      <c r="Q480" s="49"/>
      <c r="R480" s="56"/>
      <c r="S480" s="440"/>
      <c r="T480" s="54"/>
      <c r="U480" s="55"/>
      <c r="V480" s="440"/>
      <c r="W480" s="55"/>
      <c r="X480" s="54"/>
      <c r="Y480" s="54"/>
      <c r="Z480" s="237">
        <f t="shared" si="23"/>
        <v>0</v>
      </c>
      <c r="AA480" s="53"/>
      <c r="AB480" s="57"/>
      <c r="AC480" s="238">
        <v>0</v>
      </c>
      <c r="AD480" s="239">
        <v>0</v>
      </c>
      <c r="AE480" s="240"/>
    </row>
    <row r="481" spans="1:31" ht="60" customHeight="1" x14ac:dyDescent="0.25">
      <c r="A481" s="233">
        <f t="shared" si="25"/>
        <v>476</v>
      </c>
      <c r="B481" s="47"/>
      <c r="C481" s="47"/>
      <c r="D481" s="48"/>
      <c r="E481" s="49"/>
      <c r="F481" s="48"/>
      <c r="G481" s="50"/>
      <c r="H481" s="440"/>
      <c r="I481" s="51"/>
      <c r="J481" s="440"/>
      <c r="K481" s="52"/>
      <c r="L481" s="53"/>
      <c r="M481" s="54"/>
      <c r="N481" s="54"/>
      <c r="O481" s="246">
        <f t="shared" si="24"/>
        <v>0</v>
      </c>
      <c r="P481" s="55"/>
      <c r="Q481" s="49"/>
      <c r="R481" s="56"/>
      <c r="S481" s="440"/>
      <c r="T481" s="54"/>
      <c r="U481" s="55"/>
      <c r="V481" s="440"/>
      <c r="W481" s="55"/>
      <c r="X481" s="54"/>
      <c r="Y481" s="54"/>
      <c r="Z481" s="237">
        <f t="shared" si="23"/>
        <v>0</v>
      </c>
      <c r="AA481" s="53"/>
      <c r="AB481" s="57"/>
      <c r="AC481" s="238">
        <v>0</v>
      </c>
      <c r="AD481" s="239">
        <v>0</v>
      </c>
      <c r="AE481" s="240"/>
    </row>
    <row r="482" spans="1:31" ht="60" customHeight="1" x14ac:dyDescent="0.25">
      <c r="A482" s="233">
        <f t="shared" si="25"/>
        <v>477</v>
      </c>
      <c r="B482" s="47"/>
      <c r="C482" s="47"/>
      <c r="D482" s="48"/>
      <c r="E482" s="49"/>
      <c r="F482" s="48"/>
      <c r="G482" s="50"/>
      <c r="H482" s="440"/>
      <c r="I482" s="51"/>
      <c r="J482" s="440"/>
      <c r="K482" s="52"/>
      <c r="L482" s="53"/>
      <c r="M482" s="54"/>
      <c r="N482" s="54"/>
      <c r="O482" s="246">
        <f t="shared" si="24"/>
        <v>0</v>
      </c>
      <c r="P482" s="55"/>
      <c r="Q482" s="49"/>
      <c r="R482" s="56"/>
      <c r="S482" s="440"/>
      <c r="T482" s="54"/>
      <c r="U482" s="55"/>
      <c r="V482" s="440"/>
      <c r="W482" s="55"/>
      <c r="X482" s="54"/>
      <c r="Y482" s="54"/>
      <c r="Z482" s="237">
        <f t="shared" si="23"/>
        <v>0</v>
      </c>
      <c r="AA482" s="53"/>
      <c r="AB482" s="57"/>
      <c r="AC482" s="238">
        <v>0</v>
      </c>
      <c r="AD482" s="239">
        <v>0</v>
      </c>
      <c r="AE482" s="240"/>
    </row>
    <row r="483" spans="1:31" ht="60" customHeight="1" x14ac:dyDescent="0.25">
      <c r="A483" s="233">
        <f t="shared" si="25"/>
        <v>478</v>
      </c>
      <c r="B483" s="47"/>
      <c r="C483" s="47"/>
      <c r="D483" s="48"/>
      <c r="E483" s="49"/>
      <c r="F483" s="48"/>
      <c r="G483" s="50"/>
      <c r="H483" s="440"/>
      <c r="I483" s="51"/>
      <c r="J483" s="440"/>
      <c r="K483" s="52"/>
      <c r="L483" s="53"/>
      <c r="M483" s="54"/>
      <c r="N483" s="54"/>
      <c r="O483" s="246">
        <f t="shared" si="24"/>
        <v>0</v>
      </c>
      <c r="P483" s="55"/>
      <c r="Q483" s="49"/>
      <c r="R483" s="56"/>
      <c r="S483" s="440"/>
      <c r="T483" s="54"/>
      <c r="U483" s="55"/>
      <c r="V483" s="440"/>
      <c r="W483" s="55"/>
      <c r="X483" s="54"/>
      <c r="Y483" s="54"/>
      <c r="Z483" s="237">
        <f t="shared" si="23"/>
        <v>0</v>
      </c>
      <c r="AA483" s="53"/>
      <c r="AB483" s="57"/>
      <c r="AC483" s="238">
        <v>0</v>
      </c>
      <c r="AD483" s="239">
        <v>0</v>
      </c>
      <c r="AE483" s="240"/>
    </row>
    <row r="484" spans="1:31" ht="60" customHeight="1" x14ac:dyDescent="0.25">
      <c r="A484" s="233">
        <f t="shared" si="25"/>
        <v>479</v>
      </c>
      <c r="B484" s="47"/>
      <c r="C484" s="47"/>
      <c r="D484" s="48"/>
      <c r="E484" s="49"/>
      <c r="F484" s="48"/>
      <c r="G484" s="50"/>
      <c r="H484" s="440"/>
      <c r="I484" s="51"/>
      <c r="J484" s="440"/>
      <c r="K484" s="52"/>
      <c r="L484" s="53"/>
      <c r="M484" s="54"/>
      <c r="N484" s="54"/>
      <c r="O484" s="246">
        <f t="shared" si="24"/>
        <v>0</v>
      </c>
      <c r="P484" s="55"/>
      <c r="Q484" s="49"/>
      <c r="R484" s="56"/>
      <c r="S484" s="440"/>
      <c r="T484" s="54"/>
      <c r="U484" s="55"/>
      <c r="V484" s="440"/>
      <c r="W484" s="55"/>
      <c r="X484" s="54"/>
      <c r="Y484" s="54"/>
      <c r="Z484" s="237">
        <f t="shared" si="23"/>
        <v>0</v>
      </c>
      <c r="AA484" s="53"/>
      <c r="AB484" s="57"/>
      <c r="AC484" s="238">
        <v>0</v>
      </c>
      <c r="AD484" s="239">
        <v>0</v>
      </c>
      <c r="AE484" s="240"/>
    </row>
    <row r="485" spans="1:31" ht="60" customHeight="1" x14ac:dyDescent="0.25">
      <c r="A485" s="233">
        <f t="shared" si="25"/>
        <v>480</v>
      </c>
      <c r="B485" s="47"/>
      <c r="C485" s="47"/>
      <c r="D485" s="48"/>
      <c r="E485" s="49"/>
      <c r="F485" s="48"/>
      <c r="G485" s="50"/>
      <c r="H485" s="440"/>
      <c r="I485" s="51"/>
      <c r="J485" s="440"/>
      <c r="K485" s="52"/>
      <c r="L485" s="53"/>
      <c r="M485" s="54"/>
      <c r="N485" s="54"/>
      <c r="O485" s="246">
        <f t="shared" si="24"/>
        <v>0</v>
      </c>
      <c r="P485" s="55"/>
      <c r="Q485" s="49"/>
      <c r="R485" s="56"/>
      <c r="S485" s="440"/>
      <c r="T485" s="54"/>
      <c r="U485" s="55"/>
      <c r="V485" s="440"/>
      <c r="W485" s="55"/>
      <c r="X485" s="54"/>
      <c r="Y485" s="54"/>
      <c r="Z485" s="237">
        <f t="shared" si="23"/>
        <v>0</v>
      </c>
      <c r="AA485" s="53"/>
      <c r="AB485" s="57"/>
      <c r="AC485" s="238">
        <v>0</v>
      </c>
      <c r="AD485" s="239">
        <v>0</v>
      </c>
      <c r="AE485" s="240"/>
    </row>
    <row r="486" spans="1:31" ht="60" customHeight="1" x14ac:dyDescent="0.25">
      <c r="A486" s="233">
        <f t="shared" si="25"/>
        <v>481</v>
      </c>
      <c r="B486" s="47"/>
      <c r="C486" s="47"/>
      <c r="D486" s="48"/>
      <c r="E486" s="49"/>
      <c r="F486" s="48"/>
      <c r="G486" s="50"/>
      <c r="H486" s="440"/>
      <c r="I486" s="51"/>
      <c r="J486" s="440"/>
      <c r="K486" s="52"/>
      <c r="L486" s="53"/>
      <c r="M486" s="54"/>
      <c r="N486" s="54"/>
      <c r="O486" s="246">
        <f t="shared" si="24"/>
        <v>0</v>
      </c>
      <c r="P486" s="55"/>
      <c r="Q486" s="49"/>
      <c r="R486" s="56"/>
      <c r="S486" s="440"/>
      <c r="T486" s="54"/>
      <c r="U486" s="55"/>
      <c r="V486" s="440"/>
      <c r="W486" s="55"/>
      <c r="X486" s="54"/>
      <c r="Y486" s="54"/>
      <c r="Z486" s="237">
        <f t="shared" si="23"/>
        <v>0</v>
      </c>
      <c r="AA486" s="53"/>
      <c r="AB486" s="57"/>
      <c r="AC486" s="238">
        <v>0</v>
      </c>
      <c r="AD486" s="239">
        <v>0</v>
      </c>
      <c r="AE486" s="240"/>
    </row>
    <row r="487" spans="1:31" ht="60" customHeight="1" x14ac:dyDescent="0.25">
      <c r="A487" s="233">
        <f t="shared" si="25"/>
        <v>482</v>
      </c>
      <c r="B487" s="47"/>
      <c r="C487" s="47"/>
      <c r="D487" s="48"/>
      <c r="E487" s="49"/>
      <c r="F487" s="48"/>
      <c r="G487" s="50"/>
      <c r="H487" s="440"/>
      <c r="I487" s="51"/>
      <c r="J487" s="440"/>
      <c r="K487" s="52"/>
      <c r="L487" s="53"/>
      <c r="M487" s="54"/>
      <c r="N487" s="54"/>
      <c r="O487" s="246">
        <f t="shared" si="24"/>
        <v>0</v>
      </c>
      <c r="P487" s="55"/>
      <c r="Q487" s="49"/>
      <c r="R487" s="56"/>
      <c r="S487" s="440"/>
      <c r="T487" s="54"/>
      <c r="U487" s="55"/>
      <c r="V487" s="440"/>
      <c r="W487" s="55"/>
      <c r="X487" s="54"/>
      <c r="Y487" s="54"/>
      <c r="Z487" s="237">
        <f t="shared" si="23"/>
        <v>0</v>
      </c>
      <c r="AA487" s="53"/>
      <c r="AB487" s="57"/>
      <c r="AC487" s="238">
        <v>0</v>
      </c>
      <c r="AD487" s="239">
        <v>0</v>
      </c>
      <c r="AE487" s="240"/>
    </row>
    <row r="488" spans="1:31" ht="60" customHeight="1" x14ac:dyDescent="0.25">
      <c r="A488" s="233">
        <f t="shared" si="25"/>
        <v>483</v>
      </c>
      <c r="B488" s="47"/>
      <c r="C488" s="47"/>
      <c r="D488" s="48"/>
      <c r="E488" s="49"/>
      <c r="F488" s="48"/>
      <c r="G488" s="50"/>
      <c r="H488" s="440"/>
      <c r="I488" s="51"/>
      <c r="J488" s="440"/>
      <c r="K488" s="52"/>
      <c r="L488" s="53"/>
      <c r="M488" s="54"/>
      <c r="N488" s="54"/>
      <c r="O488" s="246">
        <f t="shared" si="24"/>
        <v>0</v>
      </c>
      <c r="P488" s="55"/>
      <c r="Q488" s="49"/>
      <c r="R488" s="56"/>
      <c r="S488" s="440"/>
      <c r="T488" s="54"/>
      <c r="U488" s="55"/>
      <c r="V488" s="440"/>
      <c r="W488" s="55"/>
      <c r="X488" s="54"/>
      <c r="Y488" s="54"/>
      <c r="Z488" s="237">
        <f t="shared" si="23"/>
        <v>0</v>
      </c>
      <c r="AA488" s="53"/>
      <c r="AB488" s="57"/>
      <c r="AC488" s="238">
        <v>0</v>
      </c>
      <c r="AD488" s="239">
        <v>0</v>
      </c>
      <c r="AE488" s="240"/>
    </row>
    <row r="489" spans="1:31" ht="60" customHeight="1" x14ac:dyDescent="0.25">
      <c r="A489" s="233">
        <f t="shared" si="25"/>
        <v>484</v>
      </c>
      <c r="B489" s="47"/>
      <c r="C489" s="47"/>
      <c r="D489" s="48"/>
      <c r="E489" s="49"/>
      <c r="F489" s="48"/>
      <c r="G489" s="50"/>
      <c r="H489" s="440"/>
      <c r="I489" s="51"/>
      <c r="J489" s="440"/>
      <c r="K489" s="52"/>
      <c r="L489" s="53"/>
      <c r="M489" s="54"/>
      <c r="N489" s="54"/>
      <c r="O489" s="246">
        <f t="shared" si="24"/>
        <v>0</v>
      </c>
      <c r="P489" s="55"/>
      <c r="Q489" s="49"/>
      <c r="R489" s="56"/>
      <c r="S489" s="440"/>
      <c r="T489" s="54"/>
      <c r="U489" s="55"/>
      <c r="V489" s="440"/>
      <c r="W489" s="55"/>
      <c r="X489" s="54"/>
      <c r="Y489" s="54"/>
      <c r="Z489" s="237">
        <f t="shared" si="23"/>
        <v>0</v>
      </c>
      <c r="AA489" s="53"/>
      <c r="AB489" s="57"/>
      <c r="AC489" s="238">
        <v>0</v>
      </c>
      <c r="AD489" s="239">
        <v>0</v>
      </c>
      <c r="AE489" s="240"/>
    </row>
    <row r="490" spans="1:31" ht="60" customHeight="1" x14ac:dyDescent="0.25">
      <c r="A490" s="233">
        <f t="shared" si="25"/>
        <v>485</v>
      </c>
      <c r="B490" s="47"/>
      <c r="C490" s="47"/>
      <c r="D490" s="48"/>
      <c r="E490" s="49"/>
      <c r="F490" s="48"/>
      <c r="G490" s="50"/>
      <c r="H490" s="440"/>
      <c r="I490" s="51"/>
      <c r="J490" s="440"/>
      <c r="K490" s="52"/>
      <c r="L490" s="53"/>
      <c r="M490" s="54"/>
      <c r="N490" s="54"/>
      <c r="O490" s="246">
        <f t="shared" si="24"/>
        <v>0</v>
      </c>
      <c r="P490" s="55"/>
      <c r="Q490" s="49"/>
      <c r="R490" s="56"/>
      <c r="S490" s="440"/>
      <c r="T490" s="54"/>
      <c r="U490" s="55"/>
      <c r="V490" s="440"/>
      <c r="W490" s="55"/>
      <c r="X490" s="54"/>
      <c r="Y490" s="54"/>
      <c r="Z490" s="237">
        <f t="shared" si="23"/>
        <v>0</v>
      </c>
      <c r="AA490" s="53"/>
      <c r="AB490" s="57"/>
      <c r="AC490" s="238">
        <v>0</v>
      </c>
      <c r="AD490" s="239">
        <v>0</v>
      </c>
      <c r="AE490" s="240"/>
    </row>
    <row r="491" spans="1:31" ht="60" customHeight="1" x14ac:dyDescent="0.25">
      <c r="A491" s="233">
        <f t="shared" si="25"/>
        <v>486</v>
      </c>
      <c r="B491" s="47"/>
      <c r="C491" s="47"/>
      <c r="D491" s="48"/>
      <c r="E491" s="49"/>
      <c r="F491" s="48"/>
      <c r="G491" s="50"/>
      <c r="H491" s="440"/>
      <c r="I491" s="51"/>
      <c r="J491" s="440"/>
      <c r="K491" s="52"/>
      <c r="L491" s="53"/>
      <c r="M491" s="54"/>
      <c r="N491" s="54"/>
      <c r="O491" s="246">
        <f t="shared" si="24"/>
        <v>0</v>
      </c>
      <c r="P491" s="55"/>
      <c r="Q491" s="49"/>
      <c r="R491" s="56"/>
      <c r="S491" s="440"/>
      <c r="T491" s="54"/>
      <c r="U491" s="55"/>
      <c r="V491" s="440"/>
      <c r="W491" s="55"/>
      <c r="X491" s="54"/>
      <c r="Y491" s="54"/>
      <c r="Z491" s="237">
        <f t="shared" si="23"/>
        <v>0</v>
      </c>
      <c r="AA491" s="53"/>
      <c r="AB491" s="57"/>
      <c r="AC491" s="238">
        <v>0</v>
      </c>
      <c r="AD491" s="239">
        <v>0</v>
      </c>
      <c r="AE491" s="240"/>
    </row>
    <row r="492" spans="1:31" ht="60" customHeight="1" x14ac:dyDescent="0.25">
      <c r="A492" s="233">
        <f t="shared" si="25"/>
        <v>487</v>
      </c>
      <c r="B492" s="47"/>
      <c r="C492" s="47"/>
      <c r="D492" s="48"/>
      <c r="E492" s="49"/>
      <c r="F492" s="48"/>
      <c r="G492" s="50"/>
      <c r="H492" s="440"/>
      <c r="I492" s="51"/>
      <c r="J492" s="440"/>
      <c r="K492" s="52"/>
      <c r="L492" s="53"/>
      <c r="M492" s="54"/>
      <c r="N492" s="54"/>
      <c r="O492" s="246">
        <f t="shared" si="24"/>
        <v>0</v>
      </c>
      <c r="P492" s="55"/>
      <c r="Q492" s="49"/>
      <c r="R492" s="56"/>
      <c r="S492" s="440"/>
      <c r="T492" s="54"/>
      <c r="U492" s="55"/>
      <c r="V492" s="440"/>
      <c r="W492" s="55"/>
      <c r="X492" s="54"/>
      <c r="Y492" s="54"/>
      <c r="Z492" s="237">
        <f t="shared" si="23"/>
        <v>0</v>
      </c>
      <c r="AA492" s="53"/>
      <c r="AB492" s="57"/>
      <c r="AC492" s="238">
        <v>0</v>
      </c>
      <c r="AD492" s="239">
        <v>0</v>
      </c>
      <c r="AE492" s="240"/>
    </row>
    <row r="493" spans="1:31" ht="60" customHeight="1" x14ac:dyDescent="0.25">
      <c r="A493" s="233">
        <f t="shared" si="25"/>
        <v>488</v>
      </c>
      <c r="B493" s="47"/>
      <c r="C493" s="47"/>
      <c r="D493" s="48"/>
      <c r="E493" s="49"/>
      <c r="F493" s="48"/>
      <c r="G493" s="50"/>
      <c r="H493" s="440"/>
      <c r="I493" s="51"/>
      <c r="J493" s="440"/>
      <c r="K493" s="52"/>
      <c r="L493" s="53"/>
      <c r="M493" s="54"/>
      <c r="N493" s="54"/>
      <c r="O493" s="246">
        <f t="shared" si="24"/>
        <v>0</v>
      </c>
      <c r="P493" s="55"/>
      <c r="Q493" s="49"/>
      <c r="R493" s="56"/>
      <c r="S493" s="440"/>
      <c r="T493" s="54"/>
      <c r="U493" s="55"/>
      <c r="V493" s="440"/>
      <c r="W493" s="55"/>
      <c r="X493" s="54"/>
      <c r="Y493" s="54"/>
      <c r="Z493" s="237">
        <f t="shared" si="23"/>
        <v>0</v>
      </c>
      <c r="AA493" s="53"/>
      <c r="AB493" s="57"/>
      <c r="AC493" s="238">
        <v>0</v>
      </c>
      <c r="AD493" s="239">
        <v>0</v>
      </c>
      <c r="AE493" s="240"/>
    </row>
    <row r="494" spans="1:31" ht="60" customHeight="1" x14ac:dyDescent="0.25">
      <c r="A494" s="233">
        <f t="shared" si="25"/>
        <v>489</v>
      </c>
      <c r="B494" s="47"/>
      <c r="C494" s="47"/>
      <c r="D494" s="48"/>
      <c r="E494" s="49"/>
      <c r="F494" s="48"/>
      <c r="G494" s="50"/>
      <c r="H494" s="440"/>
      <c r="I494" s="51"/>
      <c r="J494" s="440"/>
      <c r="K494" s="52"/>
      <c r="L494" s="53"/>
      <c r="M494" s="54"/>
      <c r="N494" s="54"/>
      <c r="O494" s="246">
        <f t="shared" si="24"/>
        <v>0</v>
      </c>
      <c r="P494" s="55"/>
      <c r="Q494" s="49"/>
      <c r="R494" s="56"/>
      <c r="S494" s="440"/>
      <c r="T494" s="54"/>
      <c r="U494" s="55"/>
      <c r="V494" s="440"/>
      <c r="W494" s="55"/>
      <c r="X494" s="54"/>
      <c r="Y494" s="54"/>
      <c r="Z494" s="237">
        <f t="shared" si="23"/>
        <v>0</v>
      </c>
      <c r="AA494" s="53"/>
      <c r="AB494" s="57"/>
      <c r="AC494" s="238">
        <v>0</v>
      </c>
      <c r="AD494" s="239">
        <v>0</v>
      </c>
      <c r="AE494" s="240"/>
    </row>
    <row r="495" spans="1:31" ht="60" customHeight="1" x14ac:dyDescent="0.25">
      <c r="A495" s="233">
        <f t="shared" si="25"/>
        <v>490</v>
      </c>
      <c r="B495" s="47"/>
      <c r="C495" s="47"/>
      <c r="D495" s="48"/>
      <c r="E495" s="49"/>
      <c r="F495" s="48"/>
      <c r="G495" s="50"/>
      <c r="H495" s="440"/>
      <c r="I495" s="51"/>
      <c r="J495" s="440"/>
      <c r="K495" s="52"/>
      <c r="L495" s="53"/>
      <c r="M495" s="54"/>
      <c r="N495" s="54"/>
      <c r="O495" s="246">
        <f t="shared" si="24"/>
        <v>0</v>
      </c>
      <c r="P495" s="55"/>
      <c r="Q495" s="49"/>
      <c r="R495" s="56"/>
      <c r="S495" s="440"/>
      <c r="T495" s="54"/>
      <c r="U495" s="55"/>
      <c r="V495" s="440"/>
      <c r="W495" s="55"/>
      <c r="X495" s="54"/>
      <c r="Y495" s="54"/>
      <c r="Z495" s="237">
        <f t="shared" si="23"/>
        <v>0</v>
      </c>
      <c r="AA495" s="53"/>
      <c r="AB495" s="57"/>
      <c r="AC495" s="238">
        <v>0</v>
      </c>
      <c r="AD495" s="239">
        <v>0</v>
      </c>
      <c r="AE495" s="240"/>
    </row>
    <row r="496" spans="1:31" ht="60" customHeight="1" x14ac:dyDescent="0.25">
      <c r="A496" s="233">
        <f t="shared" si="25"/>
        <v>491</v>
      </c>
      <c r="B496" s="47"/>
      <c r="C496" s="47"/>
      <c r="D496" s="48"/>
      <c r="E496" s="49"/>
      <c r="F496" s="48"/>
      <c r="G496" s="50"/>
      <c r="H496" s="440"/>
      <c r="I496" s="51"/>
      <c r="J496" s="440"/>
      <c r="K496" s="52"/>
      <c r="L496" s="53"/>
      <c r="M496" s="54"/>
      <c r="N496" s="54"/>
      <c r="O496" s="246">
        <f t="shared" si="24"/>
        <v>0</v>
      </c>
      <c r="P496" s="55"/>
      <c r="Q496" s="49"/>
      <c r="R496" s="56"/>
      <c r="S496" s="440"/>
      <c r="T496" s="54"/>
      <c r="U496" s="55"/>
      <c r="V496" s="440"/>
      <c r="W496" s="55"/>
      <c r="X496" s="54"/>
      <c r="Y496" s="54"/>
      <c r="Z496" s="237">
        <f t="shared" si="23"/>
        <v>0</v>
      </c>
      <c r="AA496" s="53"/>
      <c r="AB496" s="57"/>
      <c r="AC496" s="238">
        <v>0</v>
      </c>
      <c r="AD496" s="239">
        <v>0</v>
      </c>
      <c r="AE496" s="240"/>
    </row>
    <row r="497" spans="1:31" ht="60" customHeight="1" x14ac:dyDescent="0.25">
      <c r="A497" s="233">
        <f t="shared" si="25"/>
        <v>492</v>
      </c>
      <c r="B497" s="47"/>
      <c r="C497" s="47"/>
      <c r="D497" s="48"/>
      <c r="E497" s="49"/>
      <c r="F497" s="48"/>
      <c r="G497" s="50"/>
      <c r="H497" s="440"/>
      <c r="I497" s="51"/>
      <c r="J497" s="440"/>
      <c r="K497" s="52"/>
      <c r="L497" s="53"/>
      <c r="M497" s="54"/>
      <c r="N497" s="54"/>
      <c r="O497" s="246">
        <f t="shared" si="24"/>
        <v>0</v>
      </c>
      <c r="P497" s="55"/>
      <c r="Q497" s="49"/>
      <c r="R497" s="56"/>
      <c r="S497" s="440"/>
      <c r="T497" s="54"/>
      <c r="U497" s="55"/>
      <c r="V497" s="440"/>
      <c r="W497" s="55"/>
      <c r="X497" s="54"/>
      <c r="Y497" s="54"/>
      <c r="Z497" s="237">
        <f t="shared" si="23"/>
        <v>0</v>
      </c>
      <c r="AA497" s="53"/>
      <c r="AB497" s="57"/>
      <c r="AC497" s="238">
        <v>0</v>
      </c>
      <c r="AD497" s="239">
        <v>0</v>
      </c>
      <c r="AE497" s="240"/>
    </row>
    <row r="498" spans="1:31" ht="60" customHeight="1" x14ac:dyDescent="0.25">
      <c r="A498" s="233">
        <f t="shared" si="25"/>
        <v>493</v>
      </c>
      <c r="B498" s="47"/>
      <c r="C498" s="47"/>
      <c r="D498" s="48"/>
      <c r="E498" s="49"/>
      <c r="F498" s="48"/>
      <c r="G498" s="50"/>
      <c r="H498" s="440"/>
      <c r="I498" s="51"/>
      <c r="J498" s="440"/>
      <c r="K498" s="52"/>
      <c r="L498" s="53"/>
      <c r="M498" s="54"/>
      <c r="N498" s="54"/>
      <c r="O498" s="246">
        <f t="shared" si="24"/>
        <v>0</v>
      </c>
      <c r="P498" s="55"/>
      <c r="Q498" s="49"/>
      <c r="R498" s="56"/>
      <c r="S498" s="440"/>
      <c r="T498" s="54"/>
      <c r="U498" s="55"/>
      <c r="V498" s="440"/>
      <c r="W498" s="55"/>
      <c r="X498" s="54"/>
      <c r="Y498" s="54"/>
      <c r="Z498" s="237">
        <f t="shared" si="23"/>
        <v>0</v>
      </c>
      <c r="AA498" s="53"/>
      <c r="AB498" s="57"/>
      <c r="AC498" s="238">
        <v>0</v>
      </c>
      <c r="AD498" s="239">
        <v>0</v>
      </c>
      <c r="AE498" s="240"/>
    </row>
    <row r="499" spans="1:31" ht="60" customHeight="1" x14ac:dyDescent="0.25">
      <c r="A499" s="233">
        <f t="shared" si="25"/>
        <v>494</v>
      </c>
      <c r="B499" s="47"/>
      <c r="C499" s="47"/>
      <c r="D499" s="48"/>
      <c r="E499" s="49"/>
      <c r="F499" s="48"/>
      <c r="G499" s="50"/>
      <c r="H499" s="440"/>
      <c r="I499" s="51"/>
      <c r="J499" s="440"/>
      <c r="K499" s="52"/>
      <c r="L499" s="53"/>
      <c r="M499" s="54"/>
      <c r="N499" s="54"/>
      <c r="O499" s="246">
        <f t="shared" si="24"/>
        <v>0</v>
      </c>
      <c r="P499" s="55"/>
      <c r="Q499" s="49"/>
      <c r="R499" s="56"/>
      <c r="S499" s="440"/>
      <c r="T499" s="54"/>
      <c r="U499" s="55"/>
      <c r="V499" s="440"/>
      <c r="W499" s="55"/>
      <c r="X499" s="54"/>
      <c r="Y499" s="54"/>
      <c r="Z499" s="237">
        <f t="shared" si="23"/>
        <v>0</v>
      </c>
      <c r="AA499" s="53"/>
      <c r="AB499" s="57"/>
      <c r="AC499" s="238">
        <v>0</v>
      </c>
      <c r="AD499" s="239">
        <v>0</v>
      </c>
      <c r="AE499" s="240"/>
    </row>
    <row r="500" spans="1:31" ht="60" customHeight="1" x14ac:dyDescent="0.25">
      <c r="A500" s="233">
        <f t="shared" si="25"/>
        <v>495</v>
      </c>
      <c r="B500" s="47"/>
      <c r="C500" s="47"/>
      <c r="D500" s="48"/>
      <c r="E500" s="49"/>
      <c r="F500" s="48"/>
      <c r="G500" s="50"/>
      <c r="H500" s="440"/>
      <c r="I500" s="51"/>
      <c r="J500" s="440"/>
      <c r="K500" s="52"/>
      <c r="L500" s="53"/>
      <c r="M500" s="54"/>
      <c r="N500" s="54"/>
      <c r="O500" s="246">
        <f t="shared" si="24"/>
        <v>0</v>
      </c>
      <c r="P500" s="55"/>
      <c r="Q500" s="49"/>
      <c r="R500" s="56"/>
      <c r="S500" s="440"/>
      <c r="T500" s="54"/>
      <c r="U500" s="55"/>
      <c r="V500" s="440"/>
      <c r="W500" s="55"/>
      <c r="X500" s="54"/>
      <c r="Y500" s="54"/>
      <c r="Z500" s="237">
        <f t="shared" si="23"/>
        <v>0</v>
      </c>
      <c r="AA500" s="53"/>
      <c r="AB500" s="57"/>
      <c r="AC500" s="238">
        <v>0</v>
      </c>
      <c r="AD500" s="239">
        <v>0</v>
      </c>
      <c r="AE500" s="240"/>
    </row>
    <row r="501" spans="1:31" ht="60" customHeight="1" x14ac:dyDescent="0.25">
      <c r="A501" s="233">
        <f t="shared" si="25"/>
        <v>496</v>
      </c>
      <c r="B501" s="47"/>
      <c r="C501" s="47"/>
      <c r="D501" s="48"/>
      <c r="E501" s="49"/>
      <c r="F501" s="48"/>
      <c r="G501" s="50"/>
      <c r="H501" s="440"/>
      <c r="I501" s="51"/>
      <c r="J501" s="440"/>
      <c r="K501" s="52"/>
      <c r="L501" s="53"/>
      <c r="M501" s="54"/>
      <c r="N501" s="54"/>
      <c r="O501" s="246">
        <f t="shared" si="24"/>
        <v>0</v>
      </c>
      <c r="P501" s="55"/>
      <c r="Q501" s="49"/>
      <c r="R501" s="56"/>
      <c r="S501" s="440"/>
      <c r="T501" s="54"/>
      <c r="U501" s="55"/>
      <c r="V501" s="440"/>
      <c r="W501" s="55"/>
      <c r="X501" s="54"/>
      <c r="Y501" s="54"/>
      <c r="Z501" s="237">
        <f t="shared" si="23"/>
        <v>0</v>
      </c>
      <c r="AA501" s="53"/>
      <c r="AB501" s="57"/>
      <c r="AC501" s="238">
        <v>0</v>
      </c>
      <c r="AD501" s="239">
        <v>0</v>
      </c>
      <c r="AE501" s="240"/>
    </row>
    <row r="502" spans="1:31" ht="60" customHeight="1" x14ac:dyDescent="0.25">
      <c r="A502" s="233">
        <f t="shared" si="25"/>
        <v>497</v>
      </c>
      <c r="B502" s="47"/>
      <c r="C502" s="47"/>
      <c r="D502" s="48"/>
      <c r="E502" s="49"/>
      <c r="F502" s="48"/>
      <c r="G502" s="50"/>
      <c r="H502" s="440"/>
      <c r="I502" s="51"/>
      <c r="J502" s="440"/>
      <c r="K502" s="52"/>
      <c r="L502" s="53"/>
      <c r="M502" s="54"/>
      <c r="N502" s="54"/>
      <c r="O502" s="246">
        <f t="shared" si="24"/>
        <v>0</v>
      </c>
      <c r="P502" s="55"/>
      <c r="Q502" s="49"/>
      <c r="R502" s="56"/>
      <c r="S502" s="440"/>
      <c r="T502" s="54"/>
      <c r="U502" s="55"/>
      <c r="V502" s="440"/>
      <c r="W502" s="55"/>
      <c r="X502" s="54"/>
      <c r="Y502" s="54"/>
      <c r="Z502" s="237">
        <f t="shared" si="23"/>
        <v>0</v>
      </c>
      <c r="AA502" s="53"/>
      <c r="AB502" s="57"/>
      <c r="AC502" s="238">
        <v>0</v>
      </c>
      <c r="AD502" s="239">
        <v>0</v>
      </c>
      <c r="AE502" s="240"/>
    </row>
    <row r="503" spans="1:31" ht="60" customHeight="1" x14ac:dyDescent="0.25">
      <c r="A503" s="233">
        <f t="shared" si="25"/>
        <v>498</v>
      </c>
      <c r="B503" s="47"/>
      <c r="C503" s="47"/>
      <c r="D503" s="48"/>
      <c r="E503" s="49"/>
      <c r="F503" s="48"/>
      <c r="G503" s="50"/>
      <c r="H503" s="440"/>
      <c r="I503" s="51"/>
      <c r="J503" s="440"/>
      <c r="K503" s="52"/>
      <c r="L503" s="53"/>
      <c r="M503" s="54"/>
      <c r="N503" s="54"/>
      <c r="O503" s="246">
        <f t="shared" si="24"/>
        <v>0</v>
      </c>
      <c r="P503" s="55"/>
      <c r="Q503" s="49"/>
      <c r="R503" s="56"/>
      <c r="S503" s="440"/>
      <c r="T503" s="54"/>
      <c r="U503" s="55"/>
      <c r="V503" s="440"/>
      <c r="W503" s="55"/>
      <c r="X503" s="54"/>
      <c r="Y503" s="54"/>
      <c r="Z503" s="237">
        <f t="shared" si="23"/>
        <v>0</v>
      </c>
      <c r="AA503" s="53"/>
      <c r="AB503" s="57"/>
      <c r="AC503" s="238">
        <v>0</v>
      </c>
      <c r="AD503" s="239">
        <v>0</v>
      </c>
      <c r="AE503" s="240"/>
    </row>
    <row r="504" spans="1:31" ht="60" customHeight="1" x14ac:dyDescent="0.25">
      <c r="A504" s="233">
        <f t="shared" si="25"/>
        <v>499</v>
      </c>
      <c r="B504" s="47"/>
      <c r="C504" s="47"/>
      <c r="D504" s="48"/>
      <c r="E504" s="49"/>
      <c r="F504" s="48"/>
      <c r="G504" s="50"/>
      <c r="H504" s="440"/>
      <c r="I504" s="51"/>
      <c r="J504" s="440"/>
      <c r="K504" s="52"/>
      <c r="L504" s="53"/>
      <c r="M504" s="54"/>
      <c r="N504" s="54"/>
      <c r="O504" s="246">
        <f t="shared" si="24"/>
        <v>0</v>
      </c>
      <c r="P504" s="55"/>
      <c r="Q504" s="49"/>
      <c r="R504" s="56"/>
      <c r="S504" s="440"/>
      <c r="T504" s="54"/>
      <c r="U504" s="55"/>
      <c r="V504" s="440"/>
      <c r="W504" s="55"/>
      <c r="X504" s="54"/>
      <c r="Y504" s="54"/>
      <c r="Z504" s="237">
        <f t="shared" si="23"/>
        <v>0</v>
      </c>
      <c r="AA504" s="53"/>
      <c r="AB504" s="57"/>
      <c r="AC504" s="238">
        <v>0</v>
      </c>
      <c r="AD504" s="239">
        <v>0</v>
      </c>
      <c r="AE504" s="240"/>
    </row>
    <row r="505" spans="1:31" ht="60" customHeight="1" x14ac:dyDescent="0.25">
      <c r="A505" s="233">
        <f t="shared" si="25"/>
        <v>500</v>
      </c>
      <c r="B505" s="47"/>
      <c r="C505" s="47"/>
      <c r="D505" s="48"/>
      <c r="E505" s="49"/>
      <c r="F505" s="48"/>
      <c r="G505" s="50"/>
      <c r="H505" s="440"/>
      <c r="I505" s="51"/>
      <c r="J505" s="440"/>
      <c r="K505" s="52"/>
      <c r="L505" s="53"/>
      <c r="M505" s="54"/>
      <c r="N505" s="54"/>
      <c r="O505" s="246">
        <f t="shared" si="24"/>
        <v>0</v>
      </c>
      <c r="P505" s="55"/>
      <c r="Q505" s="49"/>
      <c r="R505" s="56"/>
      <c r="S505" s="440"/>
      <c r="T505" s="54"/>
      <c r="U505" s="55"/>
      <c r="V505" s="440"/>
      <c r="W505" s="55"/>
      <c r="X505" s="54"/>
      <c r="Y505" s="54"/>
      <c r="Z505" s="237">
        <f t="shared" si="23"/>
        <v>0</v>
      </c>
      <c r="AA505" s="53"/>
      <c r="AB505" s="57"/>
      <c r="AC505" s="238">
        <v>0</v>
      </c>
      <c r="AD505" s="239">
        <v>0</v>
      </c>
      <c r="AE505" s="240"/>
    </row>
    <row r="506" spans="1:31" ht="60" customHeight="1" x14ac:dyDescent="0.25">
      <c r="A506" s="233">
        <f t="shared" si="25"/>
        <v>501</v>
      </c>
      <c r="B506" s="47"/>
      <c r="C506" s="47"/>
      <c r="D506" s="48"/>
      <c r="E506" s="49"/>
      <c r="F506" s="48"/>
      <c r="G506" s="50"/>
      <c r="H506" s="440"/>
      <c r="I506" s="51"/>
      <c r="J506" s="440"/>
      <c r="K506" s="52"/>
      <c r="L506" s="53"/>
      <c r="M506" s="54"/>
      <c r="N506" s="54"/>
      <c r="O506" s="246">
        <f t="shared" si="24"/>
        <v>0</v>
      </c>
      <c r="P506" s="55"/>
      <c r="Q506" s="49"/>
      <c r="R506" s="56"/>
      <c r="S506" s="440"/>
      <c r="T506" s="54"/>
      <c r="U506" s="55"/>
      <c r="V506" s="440"/>
      <c r="W506" s="55"/>
      <c r="X506" s="54"/>
      <c r="Y506" s="54"/>
      <c r="Z506" s="237">
        <f t="shared" si="23"/>
        <v>0</v>
      </c>
      <c r="AA506" s="53"/>
      <c r="AB506" s="57"/>
      <c r="AC506" s="238">
        <v>0</v>
      </c>
      <c r="AD506" s="239">
        <v>0</v>
      </c>
      <c r="AE506" s="240"/>
    </row>
    <row r="507" spans="1:31" ht="60" customHeight="1" x14ac:dyDescent="0.25">
      <c r="A507" s="233">
        <f t="shared" si="25"/>
        <v>502</v>
      </c>
      <c r="B507" s="47"/>
      <c r="C507" s="47"/>
      <c r="D507" s="48"/>
      <c r="E507" s="49"/>
      <c r="F507" s="48"/>
      <c r="G507" s="50"/>
      <c r="H507" s="440"/>
      <c r="I507" s="51"/>
      <c r="J507" s="440"/>
      <c r="K507" s="52"/>
      <c r="L507" s="53"/>
      <c r="M507" s="54"/>
      <c r="N507" s="54"/>
      <c r="O507" s="246">
        <f t="shared" si="24"/>
        <v>0</v>
      </c>
      <c r="P507" s="55"/>
      <c r="Q507" s="49"/>
      <c r="R507" s="56"/>
      <c r="S507" s="440"/>
      <c r="T507" s="54"/>
      <c r="U507" s="55"/>
      <c r="V507" s="440"/>
      <c r="W507" s="55"/>
      <c r="X507" s="54"/>
      <c r="Y507" s="54"/>
      <c r="Z507" s="237">
        <f t="shared" si="23"/>
        <v>0</v>
      </c>
      <c r="AA507" s="53"/>
      <c r="AB507" s="57"/>
      <c r="AC507" s="238">
        <v>0</v>
      </c>
      <c r="AD507" s="239">
        <v>0</v>
      </c>
      <c r="AE507" s="240"/>
    </row>
    <row r="508" spans="1:31" ht="60" customHeight="1" x14ac:dyDescent="0.25">
      <c r="A508" s="233">
        <f t="shared" si="25"/>
        <v>503</v>
      </c>
      <c r="B508" s="47"/>
      <c r="C508" s="47"/>
      <c r="D508" s="48"/>
      <c r="E508" s="49"/>
      <c r="F508" s="48"/>
      <c r="G508" s="50"/>
      <c r="H508" s="440"/>
      <c r="I508" s="51"/>
      <c r="J508" s="440"/>
      <c r="K508" s="52"/>
      <c r="L508" s="53"/>
      <c r="M508" s="54"/>
      <c r="N508" s="54"/>
      <c r="O508" s="246">
        <f t="shared" si="24"/>
        <v>0</v>
      </c>
      <c r="P508" s="55"/>
      <c r="Q508" s="49"/>
      <c r="R508" s="56"/>
      <c r="S508" s="440"/>
      <c r="T508" s="54"/>
      <c r="U508" s="55"/>
      <c r="V508" s="440"/>
      <c r="W508" s="55"/>
      <c r="X508" s="54"/>
      <c r="Y508" s="54"/>
      <c r="Z508" s="237">
        <f t="shared" si="23"/>
        <v>0</v>
      </c>
      <c r="AA508" s="53"/>
      <c r="AB508" s="57"/>
      <c r="AC508" s="238">
        <v>0</v>
      </c>
      <c r="AD508" s="239">
        <v>0</v>
      </c>
      <c r="AE508" s="240"/>
    </row>
    <row r="509" spans="1:31" ht="60" customHeight="1" x14ac:dyDescent="0.25">
      <c r="A509" s="233">
        <f t="shared" si="25"/>
        <v>504</v>
      </c>
      <c r="B509" s="47"/>
      <c r="C509" s="47"/>
      <c r="D509" s="48"/>
      <c r="E509" s="49"/>
      <c r="F509" s="48"/>
      <c r="G509" s="50"/>
      <c r="H509" s="440"/>
      <c r="I509" s="51"/>
      <c r="J509" s="440"/>
      <c r="K509" s="52"/>
      <c r="L509" s="53"/>
      <c r="M509" s="54"/>
      <c r="N509" s="54"/>
      <c r="O509" s="246">
        <f t="shared" si="24"/>
        <v>0</v>
      </c>
      <c r="P509" s="55"/>
      <c r="Q509" s="49"/>
      <c r="R509" s="56"/>
      <c r="S509" s="440"/>
      <c r="T509" s="54"/>
      <c r="U509" s="55"/>
      <c r="V509" s="440"/>
      <c r="W509" s="55"/>
      <c r="X509" s="54"/>
      <c r="Y509" s="54"/>
      <c r="Z509" s="237">
        <f t="shared" si="23"/>
        <v>0</v>
      </c>
      <c r="AA509" s="53"/>
      <c r="AB509" s="57"/>
      <c r="AC509" s="238">
        <v>0</v>
      </c>
      <c r="AD509" s="239">
        <v>0</v>
      </c>
      <c r="AE509" s="240"/>
    </row>
    <row r="510" spans="1:31" ht="60" customHeight="1" x14ac:dyDescent="0.25">
      <c r="A510" s="233">
        <f t="shared" si="25"/>
        <v>505</v>
      </c>
      <c r="B510" s="47"/>
      <c r="C510" s="47"/>
      <c r="D510" s="48"/>
      <c r="E510" s="49"/>
      <c r="F510" s="48"/>
      <c r="G510" s="50"/>
      <c r="H510" s="440"/>
      <c r="I510" s="51"/>
      <c r="J510" s="440"/>
      <c r="K510" s="52"/>
      <c r="L510" s="53"/>
      <c r="M510" s="54"/>
      <c r="N510" s="54"/>
      <c r="O510" s="246">
        <f t="shared" si="24"/>
        <v>0</v>
      </c>
      <c r="P510" s="55"/>
      <c r="Q510" s="49"/>
      <c r="R510" s="56"/>
      <c r="S510" s="440"/>
      <c r="T510" s="54"/>
      <c r="U510" s="55"/>
      <c r="V510" s="440"/>
      <c r="W510" s="55"/>
      <c r="X510" s="54"/>
      <c r="Y510" s="54"/>
      <c r="Z510" s="237">
        <f t="shared" si="23"/>
        <v>0</v>
      </c>
      <c r="AA510" s="53"/>
      <c r="AB510" s="57"/>
      <c r="AC510" s="238">
        <v>0</v>
      </c>
      <c r="AD510" s="239">
        <v>0</v>
      </c>
      <c r="AE510" s="240"/>
    </row>
    <row r="511" spans="1:31" ht="60" customHeight="1" x14ac:dyDescent="0.25">
      <c r="A511" s="233">
        <f t="shared" si="25"/>
        <v>506</v>
      </c>
      <c r="B511" s="47"/>
      <c r="C511" s="47"/>
      <c r="D511" s="48"/>
      <c r="E511" s="49"/>
      <c r="F511" s="48"/>
      <c r="G511" s="50"/>
      <c r="H511" s="440"/>
      <c r="I511" s="51"/>
      <c r="J511" s="440"/>
      <c r="K511" s="52"/>
      <c r="L511" s="53"/>
      <c r="M511" s="54"/>
      <c r="N511" s="54"/>
      <c r="O511" s="246">
        <f t="shared" si="24"/>
        <v>0</v>
      </c>
      <c r="P511" s="55"/>
      <c r="Q511" s="49"/>
      <c r="R511" s="56"/>
      <c r="S511" s="440"/>
      <c r="T511" s="54"/>
      <c r="U511" s="55"/>
      <c r="V511" s="440"/>
      <c r="W511" s="55"/>
      <c r="X511" s="54"/>
      <c r="Y511" s="54"/>
      <c r="Z511" s="237">
        <f t="shared" si="23"/>
        <v>0</v>
      </c>
      <c r="AA511" s="53"/>
      <c r="AB511" s="57"/>
      <c r="AC511" s="238">
        <v>0</v>
      </c>
      <c r="AD511" s="239">
        <v>0</v>
      </c>
      <c r="AE511" s="240"/>
    </row>
    <row r="512" spans="1:31" ht="60" customHeight="1" x14ac:dyDescent="0.25">
      <c r="A512" s="233">
        <f t="shared" si="25"/>
        <v>507</v>
      </c>
      <c r="B512" s="47"/>
      <c r="C512" s="47"/>
      <c r="D512" s="48"/>
      <c r="E512" s="49"/>
      <c r="F512" s="48"/>
      <c r="G512" s="50"/>
      <c r="H512" s="440"/>
      <c r="I512" s="51"/>
      <c r="J512" s="440"/>
      <c r="K512" s="52"/>
      <c r="L512" s="53"/>
      <c r="M512" s="54"/>
      <c r="N512" s="54"/>
      <c r="O512" s="246">
        <f t="shared" si="24"/>
        <v>0</v>
      </c>
      <c r="P512" s="55"/>
      <c r="Q512" s="49"/>
      <c r="R512" s="56"/>
      <c r="S512" s="440"/>
      <c r="T512" s="54"/>
      <c r="U512" s="55"/>
      <c r="V512" s="440"/>
      <c r="W512" s="55"/>
      <c r="X512" s="54"/>
      <c r="Y512" s="54"/>
      <c r="Z512" s="237">
        <f t="shared" si="23"/>
        <v>0</v>
      </c>
      <c r="AA512" s="53"/>
      <c r="AB512" s="57"/>
      <c r="AC512" s="238">
        <v>0</v>
      </c>
      <c r="AD512" s="239">
        <v>0</v>
      </c>
      <c r="AE512" s="240"/>
    </row>
    <row r="513" spans="1:31" ht="60" customHeight="1" x14ac:dyDescent="0.25">
      <c r="A513" s="233">
        <f t="shared" si="25"/>
        <v>508</v>
      </c>
      <c r="B513" s="47"/>
      <c r="C513" s="47"/>
      <c r="D513" s="48"/>
      <c r="E513" s="49"/>
      <c r="F513" s="48"/>
      <c r="G513" s="50"/>
      <c r="H513" s="440"/>
      <c r="I513" s="51"/>
      <c r="J513" s="440"/>
      <c r="K513" s="52"/>
      <c r="L513" s="53"/>
      <c r="M513" s="54"/>
      <c r="N513" s="54"/>
      <c r="O513" s="246">
        <f t="shared" si="24"/>
        <v>0</v>
      </c>
      <c r="P513" s="55"/>
      <c r="Q513" s="49"/>
      <c r="R513" s="56"/>
      <c r="S513" s="440"/>
      <c r="T513" s="54"/>
      <c r="U513" s="55"/>
      <c r="V513" s="440"/>
      <c r="W513" s="55"/>
      <c r="X513" s="54"/>
      <c r="Y513" s="54"/>
      <c r="Z513" s="237">
        <f t="shared" si="23"/>
        <v>0</v>
      </c>
      <c r="AA513" s="53"/>
      <c r="AB513" s="57"/>
      <c r="AC513" s="238">
        <v>0</v>
      </c>
      <c r="AD513" s="239">
        <v>0</v>
      </c>
      <c r="AE513" s="240"/>
    </row>
    <row r="514" spans="1:31" ht="60" customHeight="1" x14ac:dyDescent="0.25">
      <c r="A514" s="233">
        <f t="shared" si="25"/>
        <v>509</v>
      </c>
      <c r="B514" s="47"/>
      <c r="C514" s="47"/>
      <c r="D514" s="48"/>
      <c r="E514" s="49"/>
      <c r="F514" s="48"/>
      <c r="G514" s="50"/>
      <c r="H514" s="440"/>
      <c r="I514" s="51"/>
      <c r="J514" s="440"/>
      <c r="K514" s="52"/>
      <c r="L514" s="53"/>
      <c r="M514" s="54"/>
      <c r="N514" s="54"/>
      <c r="O514" s="246">
        <f t="shared" si="24"/>
        <v>0</v>
      </c>
      <c r="P514" s="55"/>
      <c r="Q514" s="49"/>
      <c r="R514" s="56"/>
      <c r="S514" s="440"/>
      <c r="T514" s="54"/>
      <c r="U514" s="55"/>
      <c r="V514" s="440"/>
      <c r="W514" s="55"/>
      <c r="X514" s="54"/>
      <c r="Y514" s="54"/>
      <c r="Z514" s="237">
        <f t="shared" si="23"/>
        <v>0</v>
      </c>
      <c r="AA514" s="53"/>
      <c r="AB514" s="57"/>
      <c r="AC514" s="238">
        <v>0</v>
      </c>
      <c r="AD514" s="239">
        <v>0</v>
      </c>
      <c r="AE514" s="240"/>
    </row>
    <row r="515" spans="1:31" ht="60" customHeight="1" x14ac:dyDescent="0.25">
      <c r="A515" s="233">
        <f t="shared" si="25"/>
        <v>510</v>
      </c>
      <c r="B515" s="47"/>
      <c r="C515" s="47"/>
      <c r="D515" s="48"/>
      <c r="E515" s="49"/>
      <c r="F515" s="48"/>
      <c r="G515" s="50"/>
      <c r="H515" s="440"/>
      <c r="I515" s="51"/>
      <c r="J515" s="440"/>
      <c r="K515" s="52"/>
      <c r="L515" s="53"/>
      <c r="M515" s="54"/>
      <c r="N515" s="54"/>
      <c r="O515" s="246">
        <f t="shared" si="24"/>
        <v>0</v>
      </c>
      <c r="P515" s="55"/>
      <c r="Q515" s="49"/>
      <c r="R515" s="56"/>
      <c r="S515" s="440"/>
      <c r="T515" s="54"/>
      <c r="U515" s="55"/>
      <c r="V515" s="440"/>
      <c r="W515" s="55"/>
      <c r="X515" s="54"/>
      <c r="Y515" s="54"/>
      <c r="Z515" s="237">
        <f t="shared" si="23"/>
        <v>0</v>
      </c>
      <c r="AA515" s="53"/>
      <c r="AB515" s="57"/>
      <c r="AC515" s="238">
        <v>0</v>
      </c>
      <c r="AD515" s="239">
        <v>0</v>
      </c>
      <c r="AE515" s="240"/>
    </row>
    <row r="516" spans="1:31" ht="60" customHeight="1" x14ac:dyDescent="0.25">
      <c r="A516" s="233">
        <f t="shared" si="25"/>
        <v>511</v>
      </c>
      <c r="B516" s="47"/>
      <c r="C516" s="47"/>
      <c r="D516" s="48"/>
      <c r="E516" s="49"/>
      <c r="F516" s="48"/>
      <c r="G516" s="50"/>
      <c r="H516" s="440"/>
      <c r="I516" s="51"/>
      <c r="J516" s="440"/>
      <c r="K516" s="52"/>
      <c r="L516" s="53"/>
      <c r="M516" s="54"/>
      <c r="N516" s="54"/>
      <c r="O516" s="246">
        <f t="shared" si="24"/>
        <v>0</v>
      </c>
      <c r="P516" s="55"/>
      <c r="Q516" s="49"/>
      <c r="R516" s="56"/>
      <c r="S516" s="440"/>
      <c r="T516" s="54"/>
      <c r="U516" s="55"/>
      <c r="V516" s="440"/>
      <c r="W516" s="55"/>
      <c r="X516" s="54"/>
      <c r="Y516" s="54"/>
      <c r="Z516" s="237">
        <f t="shared" si="23"/>
        <v>0</v>
      </c>
      <c r="AA516" s="53"/>
      <c r="AB516" s="57"/>
      <c r="AC516" s="238">
        <v>0</v>
      </c>
      <c r="AD516" s="239">
        <v>0</v>
      </c>
      <c r="AE516" s="240"/>
    </row>
    <row r="517" spans="1:31" ht="60" customHeight="1" x14ac:dyDescent="0.25">
      <c r="A517" s="233">
        <f t="shared" si="25"/>
        <v>512</v>
      </c>
      <c r="B517" s="47"/>
      <c r="C517" s="47"/>
      <c r="D517" s="48"/>
      <c r="E517" s="49"/>
      <c r="F517" s="48"/>
      <c r="G517" s="50"/>
      <c r="H517" s="440"/>
      <c r="I517" s="51"/>
      <c r="J517" s="440"/>
      <c r="K517" s="52"/>
      <c r="L517" s="53"/>
      <c r="M517" s="54"/>
      <c r="N517" s="54"/>
      <c r="O517" s="246">
        <f t="shared" si="24"/>
        <v>0</v>
      </c>
      <c r="P517" s="55"/>
      <c r="Q517" s="49"/>
      <c r="R517" s="56"/>
      <c r="S517" s="440"/>
      <c r="T517" s="54"/>
      <c r="U517" s="55"/>
      <c r="V517" s="440"/>
      <c r="W517" s="55"/>
      <c r="X517" s="54"/>
      <c r="Y517" s="54"/>
      <c r="Z517" s="237">
        <f t="shared" si="23"/>
        <v>0</v>
      </c>
      <c r="AA517" s="53"/>
      <c r="AB517" s="57"/>
      <c r="AC517" s="238">
        <v>0</v>
      </c>
      <c r="AD517" s="239">
        <v>0</v>
      </c>
      <c r="AE517" s="240"/>
    </row>
    <row r="518" spans="1:31" ht="60" customHeight="1" x14ac:dyDescent="0.25">
      <c r="A518" s="233">
        <f t="shared" si="25"/>
        <v>513</v>
      </c>
      <c r="B518" s="47"/>
      <c r="C518" s="47"/>
      <c r="D518" s="48"/>
      <c r="E518" s="49"/>
      <c r="F518" s="48"/>
      <c r="G518" s="50"/>
      <c r="H518" s="440"/>
      <c r="I518" s="51"/>
      <c r="J518" s="440"/>
      <c r="K518" s="52"/>
      <c r="L518" s="53"/>
      <c r="M518" s="54"/>
      <c r="N518" s="54"/>
      <c r="O518" s="246">
        <f t="shared" si="24"/>
        <v>0</v>
      </c>
      <c r="P518" s="55"/>
      <c r="Q518" s="49"/>
      <c r="R518" s="56"/>
      <c r="S518" s="440"/>
      <c r="T518" s="54"/>
      <c r="U518" s="55"/>
      <c r="V518" s="440"/>
      <c r="W518" s="55"/>
      <c r="X518" s="54"/>
      <c r="Y518" s="54"/>
      <c r="Z518" s="237">
        <f t="shared" ref="Z518:Z581" si="26">SUM(X518:Y518)</f>
        <v>0</v>
      </c>
      <c r="AA518" s="53"/>
      <c r="AB518" s="57"/>
      <c r="AC518" s="238">
        <v>0</v>
      </c>
      <c r="AD518" s="239">
        <v>0</v>
      </c>
      <c r="AE518" s="240"/>
    </row>
    <row r="519" spans="1:31" ht="60" customHeight="1" x14ac:dyDescent="0.25">
      <c r="A519" s="233">
        <f t="shared" si="25"/>
        <v>514</v>
      </c>
      <c r="B519" s="47"/>
      <c r="C519" s="47"/>
      <c r="D519" s="48"/>
      <c r="E519" s="49"/>
      <c r="F519" s="48"/>
      <c r="G519" s="50"/>
      <c r="H519" s="440"/>
      <c r="I519" s="51"/>
      <c r="J519" s="440"/>
      <c r="K519" s="52"/>
      <c r="L519" s="53"/>
      <c r="M519" s="54"/>
      <c r="N519" s="54"/>
      <c r="O519" s="246">
        <f t="shared" ref="O519:O582" si="27">M519+N519</f>
        <v>0</v>
      </c>
      <c r="P519" s="55"/>
      <c r="Q519" s="49"/>
      <c r="R519" s="56"/>
      <c r="S519" s="440"/>
      <c r="T519" s="54"/>
      <c r="U519" s="55"/>
      <c r="V519" s="440"/>
      <c r="W519" s="55"/>
      <c r="X519" s="54"/>
      <c r="Y519" s="54"/>
      <c r="Z519" s="237">
        <f t="shared" si="26"/>
        <v>0</v>
      </c>
      <c r="AA519" s="53"/>
      <c r="AB519" s="57"/>
      <c r="AC519" s="238">
        <v>0</v>
      </c>
      <c r="AD519" s="239">
        <v>0</v>
      </c>
      <c r="AE519" s="240"/>
    </row>
    <row r="520" spans="1:31" ht="60" customHeight="1" x14ac:dyDescent="0.25">
      <c r="A520" s="233">
        <f t="shared" ref="A520:A583" si="28">+A519+1</f>
        <v>515</v>
      </c>
      <c r="B520" s="47"/>
      <c r="C520" s="47"/>
      <c r="D520" s="48"/>
      <c r="E520" s="49"/>
      <c r="F520" s="48"/>
      <c r="G520" s="50"/>
      <c r="H520" s="440"/>
      <c r="I520" s="51"/>
      <c r="J520" s="440"/>
      <c r="K520" s="52"/>
      <c r="L520" s="53"/>
      <c r="M520" s="54"/>
      <c r="N520" s="54"/>
      <c r="O520" s="246">
        <f t="shared" si="27"/>
        <v>0</v>
      </c>
      <c r="P520" s="55"/>
      <c r="Q520" s="49"/>
      <c r="R520" s="56"/>
      <c r="S520" s="440"/>
      <c r="T520" s="54"/>
      <c r="U520" s="55"/>
      <c r="V520" s="440"/>
      <c r="W520" s="55"/>
      <c r="X520" s="54"/>
      <c r="Y520" s="54"/>
      <c r="Z520" s="237">
        <f t="shared" si="26"/>
        <v>0</v>
      </c>
      <c r="AA520" s="53"/>
      <c r="AB520" s="57"/>
      <c r="AC520" s="238">
        <v>0</v>
      </c>
      <c r="AD520" s="239">
        <v>0</v>
      </c>
      <c r="AE520" s="240"/>
    </row>
    <row r="521" spans="1:31" ht="60" customHeight="1" x14ac:dyDescent="0.25">
      <c r="A521" s="233">
        <f t="shared" si="28"/>
        <v>516</v>
      </c>
      <c r="B521" s="47"/>
      <c r="C521" s="47"/>
      <c r="D521" s="48"/>
      <c r="E521" s="49"/>
      <c r="F521" s="48"/>
      <c r="G521" s="50"/>
      <c r="H521" s="440"/>
      <c r="I521" s="51"/>
      <c r="J521" s="440"/>
      <c r="K521" s="52"/>
      <c r="L521" s="53"/>
      <c r="M521" s="54"/>
      <c r="N521" s="54"/>
      <c r="O521" s="246">
        <f t="shared" si="27"/>
        <v>0</v>
      </c>
      <c r="P521" s="55"/>
      <c r="Q521" s="49"/>
      <c r="R521" s="56"/>
      <c r="S521" s="440"/>
      <c r="T521" s="54"/>
      <c r="U521" s="55"/>
      <c r="V521" s="440"/>
      <c r="W521" s="55"/>
      <c r="X521" s="54"/>
      <c r="Y521" s="54"/>
      <c r="Z521" s="237">
        <f t="shared" si="26"/>
        <v>0</v>
      </c>
      <c r="AA521" s="53"/>
      <c r="AB521" s="57"/>
      <c r="AC521" s="238">
        <v>0</v>
      </c>
      <c r="AD521" s="239">
        <v>0</v>
      </c>
      <c r="AE521" s="240"/>
    </row>
    <row r="522" spans="1:31" ht="60" customHeight="1" x14ac:dyDescent="0.25">
      <c r="A522" s="233">
        <f t="shared" si="28"/>
        <v>517</v>
      </c>
      <c r="B522" s="47"/>
      <c r="C522" s="47"/>
      <c r="D522" s="48"/>
      <c r="E522" s="49"/>
      <c r="F522" s="48"/>
      <c r="G522" s="50"/>
      <c r="H522" s="440"/>
      <c r="I522" s="51"/>
      <c r="J522" s="440"/>
      <c r="K522" s="52"/>
      <c r="L522" s="53"/>
      <c r="M522" s="54"/>
      <c r="N522" s="54"/>
      <c r="O522" s="246">
        <f t="shared" si="27"/>
        <v>0</v>
      </c>
      <c r="P522" s="55"/>
      <c r="Q522" s="49"/>
      <c r="R522" s="56"/>
      <c r="S522" s="440"/>
      <c r="T522" s="54"/>
      <c r="U522" s="55"/>
      <c r="V522" s="440"/>
      <c r="W522" s="55"/>
      <c r="X522" s="54"/>
      <c r="Y522" s="54"/>
      <c r="Z522" s="237">
        <f t="shared" si="26"/>
        <v>0</v>
      </c>
      <c r="AA522" s="53"/>
      <c r="AB522" s="57"/>
      <c r="AC522" s="238">
        <v>0</v>
      </c>
      <c r="AD522" s="239">
        <v>0</v>
      </c>
      <c r="AE522" s="240"/>
    </row>
    <row r="523" spans="1:31" ht="60" customHeight="1" x14ac:dyDescent="0.25">
      <c r="A523" s="233">
        <f t="shared" si="28"/>
        <v>518</v>
      </c>
      <c r="B523" s="47"/>
      <c r="C523" s="47"/>
      <c r="D523" s="48"/>
      <c r="E523" s="49"/>
      <c r="F523" s="48"/>
      <c r="G523" s="50"/>
      <c r="H523" s="440"/>
      <c r="I523" s="51"/>
      <c r="J523" s="440"/>
      <c r="K523" s="52"/>
      <c r="L523" s="53"/>
      <c r="M523" s="54"/>
      <c r="N523" s="54"/>
      <c r="O523" s="246">
        <f t="shared" si="27"/>
        <v>0</v>
      </c>
      <c r="P523" s="55"/>
      <c r="Q523" s="49"/>
      <c r="R523" s="56"/>
      <c r="S523" s="440"/>
      <c r="T523" s="54"/>
      <c r="U523" s="55"/>
      <c r="V523" s="440"/>
      <c r="W523" s="55"/>
      <c r="X523" s="54"/>
      <c r="Y523" s="54"/>
      <c r="Z523" s="237">
        <f t="shared" si="26"/>
        <v>0</v>
      </c>
      <c r="AA523" s="53"/>
      <c r="AB523" s="57"/>
      <c r="AC523" s="238">
        <v>0</v>
      </c>
      <c r="AD523" s="239">
        <v>0</v>
      </c>
      <c r="AE523" s="240"/>
    </row>
    <row r="524" spans="1:31" ht="60" customHeight="1" x14ac:dyDescent="0.25">
      <c r="A524" s="233">
        <f t="shared" si="28"/>
        <v>519</v>
      </c>
      <c r="B524" s="47"/>
      <c r="C524" s="47"/>
      <c r="D524" s="48"/>
      <c r="E524" s="49"/>
      <c r="F524" s="48"/>
      <c r="G524" s="50"/>
      <c r="H524" s="440"/>
      <c r="I524" s="51"/>
      <c r="J524" s="440"/>
      <c r="K524" s="52"/>
      <c r="L524" s="53"/>
      <c r="M524" s="54"/>
      <c r="N524" s="54"/>
      <c r="O524" s="246">
        <f t="shared" si="27"/>
        <v>0</v>
      </c>
      <c r="P524" s="55"/>
      <c r="Q524" s="49"/>
      <c r="R524" s="56"/>
      <c r="S524" s="440"/>
      <c r="T524" s="54"/>
      <c r="U524" s="55"/>
      <c r="V524" s="440"/>
      <c r="W524" s="55"/>
      <c r="X524" s="54"/>
      <c r="Y524" s="54"/>
      <c r="Z524" s="237">
        <f t="shared" si="26"/>
        <v>0</v>
      </c>
      <c r="AA524" s="53"/>
      <c r="AB524" s="57"/>
      <c r="AC524" s="238">
        <v>0</v>
      </c>
      <c r="AD524" s="239">
        <v>0</v>
      </c>
      <c r="AE524" s="240"/>
    </row>
    <row r="525" spans="1:31" ht="60" customHeight="1" x14ac:dyDescent="0.25">
      <c r="A525" s="233">
        <f t="shared" si="28"/>
        <v>520</v>
      </c>
      <c r="B525" s="47"/>
      <c r="C525" s="47"/>
      <c r="D525" s="48"/>
      <c r="E525" s="49"/>
      <c r="F525" s="48"/>
      <c r="G525" s="50"/>
      <c r="H525" s="440"/>
      <c r="I525" s="51"/>
      <c r="J525" s="440"/>
      <c r="K525" s="52"/>
      <c r="L525" s="53"/>
      <c r="M525" s="54"/>
      <c r="N525" s="54"/>
      <c r="O525" s="246">
        <f t="shared" si="27"/>
        <v>0</v>
      </c>
      <c r="P525" s="55"/>
      <c r="Q525" s="49"/>
      <c r="R525" s="56"/>
      <c r="S525" s="440"/>
      <c r="T525" s="54"/>
      <c r="U525" s="55"/>
      <c r="V525" s="440"/>
      <c r="W525" s="55"/>
      <c r="X525" s="54"/>
      <c r="Y525" s="54"/>
      <c r="Z525" s="237">
        <f t="shared" si="26"/>
        <v>0</v>
      </c>
      <c r="AA525" s="53"/>
      <c r="AB525" s="57"/>
      <c r="AC525" s="238">
        <v>0</v>
      </c>
      <c r="AD525" s="239">
        <v>0</v>
      </c>
      <c r="AE525" s="240"/>
    </row>
    <row r="526" spans="1:31" ht="60" customHeight="1" x14ac:dyDescent="0.25">
      <c r="A526" s="233">
        <f t="shared" si="28"/>
        <v>521</v>
      </c>
      <c r="B526" s="47"/>
      <c r="C526" s="47"/>
      <c r="D526" s="48"/>
      <c r="E526" s="49"/>
      <c r="F526" s="48"/>
      <c r="G526" s="50"/>
      <c r="H526" s="440"/>
      <c r="I526" s="51"/>
      <c r="J526" s="440"/>
      <c r="K526" s="52"/>
      <c r="L526" s="53"/>
      <c r="M526" s="54"/>
      <c r="N526" s="54"/>
      <c r="O526" s="246">
        <f t="shared" si="27"/>
        <v>0</v>
      </c>
      <c r="P526" s="55"/>
      <c r="Q526" s="49"/>
      <c r="R526" s="56"/>
      <c r="S526" s="440"/>
      <c r="T526" s="54"/>
      <c r="U526" s="55"/>
      <c r="V526" s="440"/>
      <c r="W526" s="55"/>
      <c r="X526" s="54"/>
      <c r="Y526" s="54"/>
      <c r="Z526" s="237">
        <f t="shared" si="26"/>
        <v>0</v>
      </c>
      <c r="AA526" s="53"/>
      <c r="AB526" s="57"/>
      <c r="AC526" s="238">
        <v>0</v>
      </c>
      <c r="AD526" s="239">
        <v>0</v>
      </c>
      <c r="AE526" s="240"/>
    </row>
    <row r="527" spans="1:31" ht="60" customHeight="1" x14ac:dyDescent="0.25">
      <c r="A527" s="233">
        <f t="shared" si="28"/>
        <v>522</v>
      </c>
      <c r="B527" s="47"/>
      <c r="C527" s="47"/>
      <c r="D527" s="48"/>
      <c r="E527" s="49"/>
      <c r="F527" s="48"/>
      <c r="G527" s="50"/>
      <c r="H527" s="440"/>
      <c r="I527" s="51"/>
      <c r="J527" s="440"/>
      <c r="K527" s="52"/>
      <c r="L527" s="53"/>
      <c r="M527" s="54"/>
      <c r="N527" s="54"/>
      <c r="O527" s="246">
        <f t="shared" si="27"/>
        <v>0</v>
      </c>
      <c r="P527" s="55"/>
      <c r="Q527" s="49"/>
      <c r="R527" s="56"/>
      <c r="S527" s="440"/>
      <c r="T527" s="54"/>
      <c r="U527" s="55"/>
      <c r="V527" s="440"/>
      <c r="W527" s="55"/>
      <c r="X527" s="54"/>
      <c r="Y527" s="54"/>
      <c r="Z527" s="237">
        <f t="shared" si="26"/>
        <v>0</v>
      </c>
      <c r="AA527" s="53"/>
      <c r="AB527" s="57"/>
      <c r="AC527" s="238">
        <v>0</v>
      </c>
      <c r="AD527" s="239">
        <v>0</v>
      </c>
      <c r="AE527" s="240"/>
    </row>
    <row r="528" spans="1:31" ht="60" customHeight="1" x14ac:dyDescent="0.25">
      <c r="A528" s="233">
        <f t="shared" si="28"/>
        <v>523</v>
      </c>
      <c r="B528" s="47"/>
      <c r="C528" s="47"/>
      <c r="D528" s="48"/>
      <c r="E528" s="49"/>
      <c r="F528" s="48"/>
      <c r="G528" s="50"/>
      <c r="H528" s="440"/>
      <c r="I528" s="51"/>
      <c r="J528" s="440"/>
      <c r="K528" s="52"/>
      <c r="L528" s="53"/>
      <c r="M528" s="54"/>
      <c r="N528" s="54"/>
      <c r="O528" s="246">
        <f t="shared" si="27"/>
        <v>0</v>
      </c>
      <c r="P528" s="55"/>
      <c r="Q528" s="49"/>
      <c r="R528" s="56"/>
      <c r="S528" s="440"/>
      <c r="T528" s="54"/>
      <c r="U528" s="55"/>
      <c r="V528" s="440"/>
      <c r="W528" s="55"/>
      <c r="X528" s="54"/>
      <c r="Y528" s="54"/>
      <c r="Z528" s="237">
        <f t="shared" si="26"/>
        <v>0</v>
      </c>
      <c r="AA528" s="53"/>
      <c r="AB528" s="57"/>
      <c r="AC528" s="238">
        <v>0</v>
      </c>
      <c r="AD528" s="239">
        <v>0</v>
      </c>
      <c r="AE528" s="240"/>
    </row>
    <row r="529" spans="1:31" ht="60" customHeight="1" x14ac:dyDescent="0.25">
      <c r="A529" s="233">
        <f t="shared" si="28"/>
        <v>524</v>
      </c>
      <c r="B529" s="47"/>
      <c r="C529" s="47"/>
      <c r="D529" s="48"/>
      <c r="E529" s="49"/>
      <c r="F529" s="48"/>
      <c r="G529" s="50"/>
      <c r="H529" s="440"/>
      <c r="I529" s="51"/>
      <c r="J529" s="440"/>
      <c r="K529" s="52"/>
      <c r="L529" s="53"/>
      <c r="M529" s="54"/>
      <c r="N529" s="54"/>
      <c r="O529" s="246">
        <f t="shared" si="27"/>
        <v>0</v>
      </c>
      <c r="P529" s="55"/>
      <c r="Q529" s="49"/>
      <c r="R529" s="56"/>
      <c r="S529" s="440"/>
      <c r="T529" s="54"/>
      <c r="U529" s="55"/>
      <c r="V529" s="440"/>
      <c r="W529" s="55"/>
      <c r="X529" s="54"/>
      <c r="Y529" s="54"/>
      <c r="Z529" s="237">
        <f t="shared" si="26"/>
        <v>0</v>
      </c>
      <c r="AA529" s="53"/>
      <c r="AB529" s="57"/>
      <c r="AC529" s="238">
        <v>0</v>
      </c>
      <c r="AD529" s="239">
        <v>0</v>
      </c>
      <c r="AE529" s="240"/>
    </row>
    <row r="530" spans="1:31" ht="60" customHeight="1" x14ac:dyDescent="0.25">
      <c r="A530" s="233">
        <f t="shared" si="28"/>
        <v>525</v>
      </c>
      <c r="B530" s="47"/>
      <c r="C530" s="47"/>
      <c r="D530" s="48"/>
      <c r="E530" s="49"/>
      <c r="F530" s="48"/>
      <c r="G530" s="50"/>
      <c r="H530" s="440"/>
      <c r="I530" s="51"/>
      <c r="J530" s="440"/>
      <c r="K530" s="52"/>
      <c r="L530" s="53"/>
      <c r="M530" s="54"/>
      <c r="N530" s="54"/>
      <c r="O530" s="246">
        <f t="shared" si="27"/>
        <v>0</v>
      </c>
      <c r="P530" s="55"/>
      <c r="Q530" s="49"/>
      <c r="R530" s="56"/>
      <c r="S530" s="440"/>
      <c r="T530" s="54"/>
      <c r="U530" s="55"/>
      <c r="V530" s="440"/>
      <c r="W530" s="55"/>
      <c r="X530" s="54"/>
      <c r="Y530" s="54"/>
      <c r="Z530" s="237">
        <f t="shared" si="26"/>
        <v>0</v>
      </c>
      <c r="AA530" s="53"/>
      <c r="AB530" s="57"/>
      <c r="AC530" s="238">
        <v>0</v>
      </c>
      <c r="AD530" s="239">
        <v>0</v>
      </c>
      <c r="AE530" s="240"/>
    </row>
    <row r="531" spans="1:31" ht="60" customHeight="1" x14ac:dyDescent="0.25">
      <c r="A531" s="233">
        <f t="shared" si="28"/>
        <v>526</v>
      </c>
      <c r="B531" s="47"/>
      <c r="C531" s="47"/>
      <c r="D531" s="48"/>
      <c r="E531" s="49"/>
      <c r="F531" s="48"/>
      <c r="G531" s="50"/>
      <c r="H531" s="440"/>
      <c r="I531" s="51"/>
      <c r="J531" s="440"/>
      <c r="K531" s="52"/>
      <c r="L531" s="53"/>
      <c r="M531" s="54"/>
      <c r="N531" s="54"/>
      <c r="O531" s="246">
        <f t="shared" si="27"/>
        <v>0</v>
      </c>
      <c r="P531" s="55"/>
      <c r="Q531" s="49"/>
      <c r="R531" s="56"/>
      <c r="S531" s="440"/>
      <c r="T531" s="54"/>
      <c r="U531" s="55"/>
      <c r="V531" s="440"/>
      <c r="W531" s="55"/>
      <c r="X531" s="54"/>
      <c r="Y531" s="54"/>
      <c r="Z531" s="237">
        <f t="shared" si="26"/>
        <v>0</v>
      </c>
      <c r="AA531" s="53"/>
      <c r="AB531" s="57"/>
      <c r="AC531" s="238">
        <v>0</v>
      </c>
      <c r="AD531" s="239">
        <v>0</v>
      </c>
      <c r="AE531" s="240"/>
    </row>
    <row r="532" spans="1:31" ht="60" customHeight="1" x14ac:dyDescent="0.25">
      <c r="A532" s="233">
        <f t="shared" si="28"/>
        <v>527</v>
      </c>
      <c r="B532" s="47"/>
      <c r="C532" s="47"/>
      <c r="D532" s="48"/>
      <c r="E532" s="49"/>
      <c r="F532" s="48"/>
      <c r="G532" s="50"/>
      <c r="H532" s="440"/>
      <c r="I532" s="51"/>
      <c r="J532" s="440"/>
      <c r="K532" s="52"/>
      <c r="L532" s="53"/>
      <c r="M532" s="54"/>
      <c r="N532" s="54"/>
      <c r="O532" s="246">
        <f t="shared" si="27"/>
        <v>0</v>
      </c>
      <c r="P532" s="55"/>
      <c r="Q532" s="49"/>
      <c r="R532" s="56"/>
      <c r="S532" s="440"/>
      <c r="T532" s="54"/>
      <c r="U532" s="55"/>
      <c r="V532" s="440"/>
      <c r="W532" s="55"/>
      <c r="X532" s="54"/>
      <c r="Y532" s="54"/>
      <c r="Z532" s="237">
        <f t="shared" si="26"/>
        <v>0</v>
      </c>
      <c r="AA532" s="53"/>
      <c r="AB532" s="57"/>
      <c r="AC532" s="238">
        <v>0</v>
      </c>
      <c r="AD532" s="239">
        <v>0</v>
      </c>
      <c r="AE532" s="240"/>
    </row>
    <row r="533" spans="1:31" ht="60" customHeight="1" x14ac:dyDescent="0.25">
      <c r="A533" s="233">
        <f t="shared" si="28"/>
        <v>528</v>
      </c>
      <c r="B533" s="47"/>
      <c r="C533" s="47"/>
      <c r="D533" s="48"/>
      <c r="E533" s="49"/>
      <c r="F533" s="48"/>
      <c r="G533" s="50"/>
      <c r="H533" s="440"/>
      <c r="I533" s="51"/>
      <c r="J533" s="440"/>
      <c r="K533" s="52"/>
      <c r="L533" s="53"/>
      <c r="M533" s="54"/>
      <c r="N533" s="54"/>
      <c r="O533" s="246">
        <f t="shared" si="27"/>
        <v>0</v>
      </c>
      <c r="P533" s="55"/>
      <c r="Q533" s="49"/>
      <c r="R533" s="56"/>
      <c r="S533" s="440"/>
      <c r="T533" s="54"/>
      <c r="U533" s="55"/>
      <c r="V533" s="440"/>
      <c r="W533" s="55"/>
      <c r="X533" s="54"/>
      <c r="Y533" s="54"/>
      <c r="Z533" s="237">
        <f t="shared" si="26"/>
        <v>0</v>
      </c>
      <c r="AA533" s="53"/>
      <c r="AB533" s="57"/>
      <c r="AC533" s="238">
        <v>0</v>
      </c>
      <c r="AD533" s="239">
        <v>0</v>
      </c>
      <c r="AE533" s="240"/>
    </row>
    <row r="534" spans="1:31" ht="60" customHeight="1" x14ac:dyDescent="0.25">
      <c r="A534" s="233">
        <f t="shared" si="28"/>
        <v>529</v>
      </c>
      <c r="B534" s="47"/>
      <c r="C534" s="47"/>
      <c r="D534" s="48"/>
      <c r="E534" s="49"/>
      <c r="F534" s="48"/>
      <c r="G534" s="50"/>
      <c r="H534" s="440"/>
      <c r="I534" s="51"/>
      <c r="J534" s="440"/>
      <c r="K534" s="52"/>
      <c r="L534" s="53"/>
      <c r="M534" s="54"/>
      <c r="N534" s="54"/>
      <c r="O534" s="246">
        <f t="shared" si="27"/>
        <v>0</v>
      </c>
      <c r="P534" s="55"/>
      <c r="Q534" s="49"/>
      <c r="R534" s="56"/>
      <c r="S534" s="440"/>
      <c r="T534" s="54"/>
      <c r="U534" s="55"/>
      <c r="V534" s="440"/>
      <c r="W534" s="55"/>
      <c r="X534" s="54"/>
      <c r="Y534" s="54"/>
      <c r="Z534" s="237">
        <f t="shared" si="26"/>
        <v>0</v>
      </c>
      <c r="AA534" s="53"/>
      <c r="AB534" s="57"/>
      <c r="AC534" s="238">
        <v>0</v>
      </c>
      <c r="AD534" s="239">
        <v>0</v>
      </c>
      <c r="AE534" s="240"/>
    </row>
    <row r="535" spans="1:31" ht="60" customHeight="1" x14ac:dyDescent="0.25">
      <c r="A535" s="233">
        <f t="shared" si="28"/>
        <v>530</v>
      </c>
      <c r="B535" s="47"/>
      <c r="C535" s="47"/>
      <c r="D535" s="48"/>
      <c r="E535" s="49"/>
      <c r="F535" s="48"/>
      <c r="G535" s="50"/>
      <c r="H535" s="440"/>
      <c r="I535" s="51"/>
      <c r="J535" s="440"/>
      <c r="K535" s="52"/>
      <c r="L535" s="53"/>
      <c r="M535" s="54"/>
      <c r="N535" s="54"/>
      <c r="O535" s="246">
        <f t="shared" si="27"/>
        <v>0</v>
      </c>
      <c r="P535" s="55"/>
      <c r="Q535" s="49"/>
      <c r="R535" s="56"/>
      <c r="S535" s="440"/>
      <c r="T535" s="54"/>
      <c r="U535" s="55"/>
      <c r="V535" s="440"/>
      <c r="W535" s="55"/>
      <c r="X535" s="54"/>
      <c r="Y535" s="54"/>
      <c r="Z535" s="237">
        <f t="shared" si="26"/>
        <v>0</v>
      </c>
      <c r="AA535" s="53"/>
      <c r="AB535" s="57"/>
      <c r="AC535" s="238">
        <v>0</v>
      </c>
      <c r="AD535" s="239">
        <v>0</v>
      </c>
      <c r="AE535" s="240"/>
    </row>
    <row r="536" spans="1:31" ht="60" customHeight="1" x14ac:dyDescent="0.25">
      <c r="A536" s="233">
        <f t="shared" si="28"/>
        <v>531</v>
      </c>
      <c r="B536" s="47"/>
      <c r="C536" s="47"/>
      <c r="D536" s="48"/>
      <c r="E536" s="49"/>
      <c r="F536" s="48"/>
      <c r="G536" s="50"/>
      <c r="H536" s="440"/>
      <c r="I536" s="51"/>
      <c r="J536" s="440"/>
      <c r="K536" s="52"/>
      <c r="L536" s="53"/>
      <c r="M536" s="54"/>
      <c r="N536" s="54"/>
      <c r="O536" s="246">
        <f t="shared" si="27"/>
        <v>0</v>
      </c>
      <c r="P536" s="55"/>
      <c r="Q536" s="49"/>
      <c r="R536" s="56"/>
      <c r="S536" s="440"/>
      <c r="T536" s="54"/>
      <c r="U536" s="55"/>
      <c r="V536" s="440"/>
      <c r="W536" s="55"/>
      <c r="X536" s="54"/>
      <c r="Y536" s="54"/>
      <c r="Z536" s="237">
        <f t="shared" si="26"/>
        <v>0</v>
      </c>
      <c r="AA536" s="53"/>
      <c r="AB536" s="57"/>
      <c r="AC536" s="238">
        <v>0</v>
      </c>
      <c r="AD536" s="239">
        <v>0</v>
      </c>
      <c r="AE536" s="240"/>
    </row>
    <row r="537" spans="1:31" ht="60" customHeight="1" x14ac:dyDescent="0.25">
      <c r="A537" s="233">
        <f t="shared" si="28"/>
        <v>532</v>
      </c>
      <c r="B537" s="47"/>
      <c r="C537" s="47"/>
      <c r="D537" s="48"/>
      <c r="E537" s="49"/>
      <c r="F537" s="48"/>
      <c r="G537" s="50"/>
      <c r="H537" s="440"/>
      <c r="I537" s="51"/>
      <c r="J537" s="440"/>
      <c r="K537" s="52"/>
      <c r="L537" s="53"/>
      <c r="M537" s="54"/>
      <c r="N537" s="54"/>
      <c r="O537" s="246">
        <f t="shared" si="27"/>
        <v>0</v>
      </c>
      <c r="P537" s="55"/>
      <c r="Q537" s="49"/>
      <c r="R537" s="56"/>
      <c r="S537" s="440"/>
      <c r="T537" s="54"/>
      <c r="U537" s="55"/>
      <c r="V537" s="440"/>
      <c r="W537" s="55"/>
      <c r="X537" s="54"/>
      <c r="Y537" s="54"/>
      <c r="Z537" s="237">
        <f t="shared" si="26"/>
        <v>0</v>
      </c>
      <c r="AA537" s="53"/>
      <c r="AB537" s="57"/>
      <c r="AC537" s="238">
        <v>0</v>
      </c>
      <c r="AD537" s="239">
        <v>0</v>
      </c>
      <c r="AE537" s="240"/>
    </row>
    <row r="538" spans="1:31" ht="60" customHeight="1" x14ac:dyDescent="0.25">
      <c r="A538" s="233">
        <f t="shared" si="28"/>
        <v>533</v>
      </c>
      <c r="B538" s="47"/>
      <c r="C538" s="47"/>
      <c r="D538" s="48"/>
      <c r="E538" s="49"/>
      <c r="F538" s="48"/>
      <c r="G538" s="50"/>
      <c r="H538" s="440"/>
      <c r="I538" s="51"/>
      <c r="J538" s="440"/>
      <c r="K538" s="52"/>
      <c r="L538" s="53"/>
      <c r="M538" s="54"/>
      <c r="N538" s="54"/>
      <c r="O538" s="246">
        <f t="shared" si="27"/>
        <v>0</v>
      </c>
      <c r="P538" s="55"/>
      <c r="Q538" s="49"/>
      <c r="R538" s="56"/>
      <c r="S538" s="440"/>
      <c r="T538" s="54"/>
      <c r="U538" s="55"/>
      <c r="V538" s="440"/>
      <c r="W538" s="55"/>
      <c r="X538" s="54"/>
      <c r="Y538" s="54"/>
      <c r="Z538" s="237">
        <f t="shared" si="26"/>
        <v>0</v>
      </c>
      <c r="AA538" s="53"/>
      <c r="AB538" s="57"/>
      <c r="AC538" s="238">
        <v>0</v>
      </c>
      <c r="AD538" s="239">
        <v>0</v>
      </c>
      <c r="AE538" s="240"/>
    </row>
    <row r="539" spans="1:31" ht="60" customHeight="1" x14ac:dyDescent="0.25">
      <c r="A539" s="233">
        <f t="shared" si="28"/>
        <v>534</v>
      </c>
      <c r="B539" s="47"/>
      <c r="C539" s="47"/>
      <c r="D539" s="48"/>
      <c r="E539" s="49"/>
      <c r="F539" s="48"/>
      <c r="G539" s="50"/>
      <c r="H539" s="440"/>
      <c r="I539" s="51"/>
      <c r="J539" s="440"/>
      <c r="K539" s="52"/>
      <c r="L539" s="53"/>
      <c r="M539" s="54"/>
      <c r="N539" s="54"/>
      <c r="O539" s="246">
        <f t="shared" si="27"/>
        <v>0</v>
      </c>
      <c r="P539" s="55"/>
      <c r="Q539" s="49"/>
      <c r="R539" s="56"/>
      <c r="S539" s="440"/>
      <c r="T539" s="54"/>
      <c r="U539" s="55"/>
      <c r="V539" s="440"/>
      <c r="W539" s="55"/>
      <c r="X539" s="54"/>
      <c r="Y539" s="54"/>
      <c r="Z539" s="237">
        <f t="shared" si="26"/>
        <v>0</v>
      </c>
      <c r="AA539" s="53"/>
      <c r="AB539" s="57"/>
      <c r="AC539" s="238">
        <v>0</v>
      </c>
      <c r="AD539" s="239">
        <v>0</v>
      </c>
      <c r="AE539" s="240"/>
    </row>
    <row r="540" spans="1:31" ht="60" customHeight="1" x14ac:dyDescent="0.25">
      <c r="A540" s="233">
        <f t="shared" si="28"/>
        <v>535</v>
      </c>
      <c r="B540" s="47"/>
      <c r="C540" s="47"/>
      <c r="D540" s="48"/>
      <c r="E540" s="49"/>
      <c r="F540" s="48"/>
      <c r="G540" s="50"/>
      <c r="H540" s="440"/>
      <c r="I540" s="51"/>
      <c r="J540" s="440"/>
      <c r="K540" s="52"/>
      <c r="L540" s="53"/>
      <c r="M540" s="54"/>
      <c r="N540" s="54"/>
      <c r="O540" s="246">
        <f t="shared" si="27"/>
        <v>0</v>
      </c>
      <c r="P540" s="55"/>
      <c r="Q540" s="49"/>
      <c r="R540" s="56"/>
      <c r="S540" s="440"/>
      <c r="T540" s="54"/>
      <c r="U540" s="55"/>
      <c r="V540" s="440"/>
      <c r="W540" s="55"/>
      <c r="X540" s="54"/>
      <c r="Y540" s="54"/>
      <c r="Z540" s="237">
        <f t="shared" si="26"/>
        <v>0</v>
      </c>
      <c r="AA540" s="53"/>
      <c r="AB540" s="57"/>
      <c r="AC540" s="238">
        <v>0</v>
      </c>
      <c r="AD540" s="239">
        <v>0</v>
      </c>
      <c r="AE540" s="240"/>
    </row>
    <row r="541" spans="1:31" ht="60" customHeight="1" x14ac:dyDescent="0.25">
      <c r="A541" s="233">
        <f t="shared" si="28"/>
        <v>536</v>
      </c>
      <c r="B541" s="47"/>
      <c r="C541" s="47"/>
      <c r="D541" s="48"/>
      <c r="E541" s="49"/>
      <c r="F541" s="48"/>
      <c r="G541" s="50"/>
      <c r="H541" s="440"/>
      <c r="I541" s="51"/>
      <c r="J541" s="440"/>
      <c r="K541" s="52"/>
      <c r="L541" s="53"/>
      <c r="M541" s="54"/>
      <c r="N541" s="54"/>
      <c r="O541" s="246">
        <f t="shared" si="27"/>
        <v>0</v>
      </c>
      <c r="P541" s="55"/>
      <c r="Q541" s="49"/>
      <c r="R541" s="56"/>
      <c r="S541" s="440"/>
      <c r="T541" s="54"/>
      <c r="U541" s="55"/>
      <c r="V541" s="440"/>
      <c r="W541" s="55"/>
      <c r="X541" s="54"/>
      <c r="Y541" s="54"/>
      <c r="Z541" s="237">
        <f t="shared" si="26"/>
        <v>0</v>
      </c>
      <c r="AA541" s="53"/>
      <c r="AB541" s="57"/>
      <c r="AC541" s="238">
        <v>0</v>
      </c>
      <c r="AD541" s="239">
        <v>0</v>
      </c>
      <c r="AE541" s="240"/>
    </row>
    <row r="542" spans="1:31" ht="60" customHeight="1" x14ac:dyDescent="0.25">
      <c r="A542" s="233">
        <f t="shared" si="28"/>
        <v>537</v>
      </c>
      <c r="B542" s="47"/>
      <c r="C542" s="47"/>
      <c r="D542" s="48"/>
      <c r="E542" s="49"/>
      <c r="F542" s="48"/>
      <c r="G542" s="50"/>
      <c r="H542" s="440"/>
      <c r="I542" s="51"/>
      <c r="J542" s="440"/>
      <c r="K542" s="52"/>
      <c r="L542" s="53"/>
      <c r="M542" s="54"/>
      <c r="N542" s="54"/>
      <c r="O542" s="246">
        <f t="shared" si="27"/>
        <v>0</v>
      </c>
      <c r="P542" s="55"/>
      <c r="Q542" s="49"/>
      <c r="R542" s="56"/>
      <c r="S542" s="440"/>
      <c r="T542" s="54"/>
      <c r="U542" s="55"/>
      <c r="V542" s="440"/>
      <c r="W542" s="55"/>
      <c r="X542" s="54"/>
      <c r="Y542" s="54"/>
      <c r="Z542" s="237">
        <f t="shared" si="26"/>
        <v>0</v>
      </c>
      <c r="AA542" s="53"/>
      <c r="AB542" s="57"/>
      <c r="AC542" s="238">
        <v>0</v>
      </c>
      <c r="AD542" s="239">
        <v>0</v>
      </c>
      <c r="AE542" s="240"/>
    </row>
    <row r="543" spans="1:31" ht="60" customHeight="1" x14ac:dyDescent="0.25">
      <c r="A543" s="233">
        <f t="shared" si="28"/>
        <v>538</v>
      </c>
      <c r="B543" s="47"/>
      <c r="C543" s="47"/>
      <c r="D543" s="48"/>
      <c r="E543" s="49"/>
      <c r="F543" s="48"/>
      <c r="G543" s="50"/>
      <c r="H543" s="440"/>
      <c r="I543" s="51"/>
      <c r="J543" s="440"/>
      <c r="K543" s="52"/>
      <c r="L543" s="53"/>
      <c r="M543" s="54"/>
      <c r="N543" s="54"/>
      <c r="O543" s="246">
        <f t="shared" si="27"/>
        <v>0</v>
      </c>
      <c r="P543" s="55"/>
      <c r="Q543" s="49"/>
      <c r="R543" s="56"/>
      <c r="S543" s="440"/>
      <c r="T543" s="54"/>
      <c r="U543" s="55"/>
      <c r="V543" s="440"/>
      <c r="W543" s="55"/>
      <c r="X543" s="54"/>
      <c r="Y543" s="54"/>
      <c r="Z543" s="237">
        <f t="shared" si="26"/>
        <v>0</v>
      </c>
      <c r="AA543" s="53"/>
      <c r="AB543" s="57"/>
      <c r="AC543" s="238">
        <v>0</v>
      </c>
      <c r="AD543" s="239">
        <v>0</v>
      </c>
      <c r="AE543" s="240"/>
    </row>
    <row r="544" spans="1:31" ht="60" customHeight="1" x14ac:dyDescent="0.25">
      <c r="A544" s="233">
        <f t="shared" si="28"/>
        <v>539</v>
      </c>
      <c r="B544" s="47"/>
      <c r="C544" s="47"/>
      <c r="D544" s="48"/>
      <c r="E544" s="49"/>
      <c r="F544" s="48"/>
      <c r="G544" s="50"/>
      <c r="H544" s="440"/>
      <c r="I544" s="51"/>
      <c r="J544" s="440"/>
      <c r="K544" s="52"/>
      <c r="L544" s="53"/>
      <c r="M544" s="54"/>
      <c r="N544" s="54"/>
      <c r="O544" s="246">
        <f t="shared" si="27"/>
        <v>0</v>
      </c>
      <c r="P544" s="55"/>
      <c r="Q544" s="49"/>
      <c r="R544" s="56"/>
      <c r="S544" s="440"/>
      <c r="T544" s="54"/>
      <c r="U544" s="55"/>
      <c r="V544" s="440"/>
      <c r="W544" s="55"/>
      <c r="X544" s="54"/>
      <c r="Y544" s="54"/>
      <c r="Z544" s="237">
        <f t="shared" si="26"/>
        <v>0</v>
      </c>
      <c r="AA544" s="53"/>
      <c r="AB544" s="57"/>
      <c r="AC544" s="238">
        <v>0</v>
      </c>
      <c r="AD544" s="239">
        <v>0</v>
      </c>
      <c r="AE544" s="240"/>
    </row>
    <row r="545" spans="1:31" ht="60" customHeight="1" x14ac:dyDescent="0.25">
      <c r="A545" s="233">
        <f t="shared" si="28"/>
        <v>540</v>
      </c>
      <c r="B545" s="47"/>
      <c r="C545" s="47"/>
      <c r="D545" s="48"/>
      <c r="E545" s="49"/>
      <c r="F545" s="48"/>
      <c r="G545" s="50"/>
      <c r="H545" s="440"/>
      <c r="I545" s="51"/>
      <c r="J545" s="440"/>
      <c r="K545" s="52"/>
      <c r="L545" s="53"/>
      <c r="M545" s="54"/>
      <c r="N545" s="54"/>
      <c r="O545" s="246">
        <f t="shared" si="27"/>
        <v>0</v>
      </c>
      <c r="P545" s="55"/>
      <c r="Q545" s="49"/>
      <c r="R545" s="56"/>
      <c r="S545" s="440"/>
      <c r="T545" s="54"/>
      <c r="U545" s="55"/>
      <c r="V545" s="440"/>
      <c r="W545" s="55"/>
      <c r="X545" s="54"/>
      <c r="Y545" s="54"/>
      <c r="Z545" s="237">
        <f t="shared" si="26"/>
        <v>0</v>
      </c>
      <c r="AA545" s="53"/>
      <c r="AB545" s="57"/>
      <c r="AC545" s="238">
        <v>0</v>
      </c>
      <c r="AD545" s="239">
        <v>0</v>
      </c>
      <c r="AE545" s="240"/>
    </row>
    <row r="546" spans="1:31" ht="60" customHeight="1" x14ac:dyDescent="0.25">
      <c r="A546" s="233">
        <f t="shared" si="28"/>
        <v>541</v>
      </c>
      <c r="B546" s="47"/>
      <c r="C546" s="47"/>
      <c r="D546" s="48"/>
      <c r="E546" s="49"/>
      <c r="F546" s="48"/>
      <c r="G546" s="50"/>
      <c r="H546" s="440"/>
      <c r="I546" s="51"/>
      <c r="J546" s="440"/>
      <c r="K546" s="52"/>
      <c r="L546" s="53"/>
      <c r="M546" s="54"/>
      <c r="N546" s="54"/>
      <c r="O546" s="246">
        <f t="shared" si="27"/>
        <v>0</v>
      </c>
      <c r="P546" s="55"/>
      <c r="Q546" s="49"/>
      <c r="R546" s="56"/>
      <c r="S546" s="440"/>
      <c r="T546" s="54"/>
      <c r="U546" s="55"/>
      <c r="V546" s="440"/>
      <c r="W546" s="55"/>
      <c r="X546" s="54"/>
      <c r="Y546" s="54"/>
      <c r="Z546" s="237">
        <f t="shared" si="26"/>
        <v>0</v>
      </c>
      <c r="AA546" s="53"/>
      <c r="AB546" s="57"/>
      <c r="AC546" s="238">
        <v>0</v>
      </c>
      <c r="AD546" s="239">
        <v>0</v>
      </c>
      <c r="AE546" s="240"/>
    </row>
    <row r="547" spans="1:31" ht="60" customHeight="1" x14ac:dyDescent="0.25">
      <c r="A547" s="233">
        <f t="shared" si="28"/>
        <v>542</v>
      </c>
      <c r="B547" s="47"/>
      <c r="C547" s="47"/>
      <c r="D547" s="48"/>
      <c r="E547" s="49"/>
      <c r="F547" s="48"/>
      <c r="G547" s="50"/>
      <c r="H547" s="440"/>
      <c r="I547" s="51"/>
      <c r="J547" s="440"/>
      <c r="K547" s="52"/>
      <c r="L547" s="53"/>
      <c r="M547" s="54"/>
      <c r="N547" s="54"/>
      <c r="O547" s="246">
        <f t="shared" si="27"/>
        <v>0</v>
      </c>
      <c r="P547" s="55"/>
      <c r="Q547" s="49"/>
      <c r="R547" s="56"/>
      <c r="S547" s="440"/>
      <c r="T547" s="54"/>
      <c r="U547" s="55"/>
      <c r="V547" s="440"/>
      <c r="W547" s="55"/>
      <c r="X547" s="54"/>
      <c r="Y547" s="54"/>
      <c r="Z547" s="237">
        <f t="shared" si="26"/>
        <v>0</v>
      </c>
      <c r="AA547" s="53"/>
      <c r="AB547" s="57"/>
      <c r="AC547" s="238">
        <v>0</v>
      </c>
      <c r="AD547" s="239">
        <v>0</v>
      </c>
      <c r="AE547" s="240"/>
    </row>
    <row r="548" spans="1:31" ht="60" customHeight="1" x14ac:dyDescent="0.25">
      <c r="A548" s="233">
        <f t="shared" si="28"/>
        <v>543</v>
      </c>
      <c r="B548" s="47"/>
      <c r="C548" s="47"/>
      <c r="D548" s="48"/>
      <c r="E548" s="49"/>
      <c r="F548" s="48"/>
      <c r="G548" s="50"/>
      <c r="H548" s="440"/>
      <c r="I548" s="51"/>
      <c r="J548" s="440"/>
      <c r="K548" s="52"/>
      <c r="L548" s="53"/>
      <c r="M548" s="54"/>
      <c r="N548" s="54"/>
      <c r="O548" s="246">
        <f t="shared" si="27"/>
        <v>0</v>
      </c>
      <c r="P548" s="55"/>
      <c r="Q548" s="49"/>
      <c r="R548" s="56"/>
      <c r="S548" s="440"/>
      <c r="T548" s="54"/>
      <c r="U548" s="55"/>
      <c r="V548" s="440"/>
      <c r="W548" s="55"/>
      <c r="X548" s="54"/>
      <c r="Y548" s="54"/>
      <c r="Z548" s="237">
        <f t="shared" si="26"/>
        <v>0</v>
      </c>
      <c r="AA548" s="53"/>
      <c r="AB548" s="57"/>
      <c r="AC548" s="238">
        <v>0</v>
      </c>
      <c r="AD548" s="239">
        <v>0</v>
      </c>
      <c r="AE548" s="240"/>
    </row>
    <row r="549" spans="1:31" ht="60" customHeight="1" x14ac:dyDescent="0.25">
      <c r="A549" s="233">
        <f t="shared" si="28"/>
        <v>544</v>
      </c>
      <c r="B549" s="47"/>
      <c r="C549" s="47"/>
      <c r="D549" s="48"/>
      <c r="E549" s="49"/>
      <c r="F549" s="48"/>
      <c r="G549" s="50"/>
      <c r="H549" s="440"/>
      <c r="I549" s="51"/>
      <c r="J549" s="440"/>
      <c r="K549" s="52"/>
      <c r="L549" s="53"/>
      <c r="M549" s="54"/>
      <c r="N549" s="54"/>
      <c r="O549" s="246">
        <f t="shared" si="27"/>
        <v>0</v>
      </c>
      <c r="P549" s="55"/>
      <c r="Q549" s="49"/>
      <c r="R549" s="56"/>
      <c r="S549" s="440"/>
      <c r="T549" s="54"/>
      <c r="U549" s="55"/>
      <c r="V549" s="440"/>
      <c r="W549" s="55"/>
      <c r="X549" s="54"/>
      <c r="Y549" s="54"/>
      <c r="Z549" s="237">
        <f t="shared" si="26"/>
        <v>0</v>
      </c>
      <c r="AA549" s="53"/>
      <c r="AB549" s="57"/>
      <c r="AC549" s="238">
        <v>0</v>
      </c>
      <c r="AD549" s="239">
        <v>0</v>
      </c>
      <c r="AE549" s="240"/>
    </row>
    <row r="550" spans="1:31" ht="60" customHeight="1" x14ac:dyDescent="0.25">
      <c r="A550" s="233">
        <f t="shared" si="28"/>
        <v>545</v>
      </c>
      <c r="B550" s="47"/>
      <c r="C550" s="47"/>
      <c r="D550" s="48"/>
      <c r="E550" s="49"/>
      <c r="F550" s="48"/>
      <c r="G550" s="50"/>
      <c r="H550" s="440"/>
      <c r="I550" s="51"/>
      <c r="J550" s="440"/>
      <c r="K550" s="52"/>
      <c r="L550" s="53"/>
      <c r="M550" s="54"/>
      <c r="N550" s="54"/>
      <c r="O550" s="246">
        <f t="shared" si="27"/>
        <v>0</v>
      </c>
      <c r="P550" s="55"/>
      <c r="Q550" s="49"/>
      <c r="R550" s="56"/>
      <c r="S550" s="440"/>
      <c r="T550" s="54"/>
      <c r="U550" s="55"/>
      <c r="V550" s="440"/>
      <c r="W550" s="55"/>
      <c r="X550" s="54"/>
      <c r="Y550" s="54"/>
      <c r="Z550" s="237">
        <f t="shared" si="26"/>
        <v>0</v>
      </c>
      <c r="AA550" s="53"/>
      <c r="AB550" s="57"/>
      <c r="AC550" s="238">
        <v>0</v>
      </c>
      <c r="AD550" s="239">
        <v>0</v>
      </c>
      <c r="AE550" s="240"/>
    </row>
    <row r="551" spans="1:31" ht="60" customHeight="1" x14ac:dyDescent="0.25">
      <c r="A551" s="233">
        <f t="shared" si="28"/>
        <v>546</v>
      </c>
      <c r="B551" s="47"/>
      <c r="C551" s="47"/>
      <c r="D551" s="48"/>
      <c r="E551" s="49"/>
      <c r="F551" s="48"/>
      <c r="G551" s="50"/>
      <c r="H551" s="440"/>
      <c r="I551" s="51"/>
      <c r="J551" s="440"/>
      <c r="K551" s="52"/>
      <c r="L551" s="53"/>
      <c r="M551" s="54"/>
      <c r="N551" s="54"/>
      <c r="O551" s="246">
        <f t="shared" si="27"/>
        <v>0</v>
      </c>
      <c r="P551" s="55"/>
      <c r="Q551" s="49"/>
      <c r="R551" s="56"/>
      <c r="S551" s="440"/>
      <c r="T551" s="54"/>
      <c r="U551" s="55"/>
      <c r="V551" s="440"/>
      <c r="W551" s="55"/>
      <c r="X551" s="54"/>
      <c r="Y551" s="54"/>
      <c r="Z551" s="237">
        <f t="shared" si="26"/>
        <v>0</v>
      </c>
      <c r="AA551" s="53"/>
      <c r="AB551" s="57"/>
      <c r="AC551" s="238">
        <v>0</v>
      </c>
      <c r="AD551" s="239">
        <v>0</v>
      </c>
      <c r="AE551" s="240"/>
    </row>
    <row r="552" spans="1:31" ht="60" customHeight="1" x14ac:dyDescent="0.25">
      <c r="A552" s="233">
        <f t="shared" si="28"/>
        <v>547</v>
      </c>
      <c r="B552" s="47"/>
      <c r="C552" s="47"/>
      <c r="D552" s="48"/>
      <c r="E552" s="49"/>
      <c r="F552" s="48"/>
      <c r="G552" s="50"/>
      <c r="H552" s="440"/>
      <c r="I552" s="51"/>
      <c r="J552" s="440"/>
      <c r="K552" s="52"/>
      <c r="L552" s="53"/>
      <c r="M552" s="54"/>
      <c r="N552" s="54"/>
      <c r="O552" s="246">
        <f t="shared" si="27"/>
        <v>0</v>
      </c>
      <c r="P552" s="55"/>
      <c r="Q552" s="49"/>
      <c r="R552" s="56"/>
      <c r="S552" s="440"/>
      <c r="T552" s="54"/>
      <c r="U552" s="55"/>
      <c r="V552" s="440"/>
      <c r="W552" s="55"/>
      <c r="X552" s="54"/>
      <c r="Y552" s="54"/>
      <c r="Z552" s="237">
        <f t="shared" si="26"/>
        <v>0</v>
      </c>
      <c r="AA552" s="53"/>
      <c r="AB552" s="57"/>
      <c r="AC552" s="238">
        <v>0</v>
      </c>
      <c r="AD552" s="239">
        <v>0</v>
      </c>
      <c r="AE552" s="240"/>
    </row>
    <row r="553" spans="1:31" ht="60" customHeight="1" x14ac:dyDescent="0.25">
      <c r="A553" s="233">
        <f t="shared" si="28"/>
        <v>548</v>
      </c>
      <c r="B553" s="47"/>
      <c r="C553" s="47"/>
      <c r="D553" s="48"/>
      <c r="E553" s="49"/>
      <c r="F553" s="48"/>
      <c r="G553" s="50"/>
      <c r="H553" s="440"/>
      <c r="I553" s="51"/>
      <c r="J553" s="440"/>
      <c r="K553" s="52"/>
      <c r="L553" s="53"/>
      <c r="M553" s="54"/>
      <c r="N553" s="54"/>
      <c r="O553" s="246">
        <f t="shared" si="27"/>
        <v>0</v>
      </c>
      <c r="P553" s="55"/>
      <c r="Q553" s="49"/>
      <c r="R553" s="56"/>
      <c r="S553" s="440"/>
      <c r="T553" s="54"/>
      <c r="U553" s="55"/>
      <c r="V553" s="440"/>
      <c r="W553" s="55"/>
      <c r="X553" s="54"/>
      <c r="Y553" s="54"/>
      <c r="Z553" s="237">
        <f t="shared" si="26"/>
        <v>0</v>
      </c>
      <c r="AA553" s="53"/>
      <c r="AB553" s="57"/>
      <c r="AC553" s="238">
        <v>0</v>
      </c>
      <c r="AD553" s="239">
        <v>0</v>
      </c>
      <c r="AE553" s="240"/>
    </row>
    <row r="554" spans="1:31" ht="60" customHeight="1" x14ac:dyDescent="0.25">
      <c r="A554" s="233">
        <f t="shared" si="28"/>
        <v>549</v>
      </c>
      <c r="B554" s="47"/>
      <c r="C554" s="47"/>
      <c r="D554" s="48"/>
      <c r="E554" s="49"/>
      <c r="F554" s="48"/>
      <c r="G554" s="50"/>
      <c r="H554" s="440"/>
      <c r="I554" s="51"/>
      <c r="J554" s="440"/>
      <c r="K554" s="52"/>
      <c r="L554" s="53"/>
      <c r="M554" s="54"/>
      <c r="N554" s="54"/>
      <c r="O554" s="246">
        <f t="shared" si="27"/>
        <v>0</v>
      </c>
      <c r="P554" s="55"/>
      <c r="Q554" s="49"/>
      <c r="R554" s="56"/>
      <c r="S554" s="440"/>
      <c r="T554" s="54"/>
      <c r="U554" s="55"/>
      <c r="V554" s="440"/>
      <c r="W554" s="55"/>
      <c r="X554" s="54"/>
      <c r="Y554" s="54"/>
      <c r="Z554" s="237">
        <f t="shared" si="26"/>
        <v>0</v>
      </c>
      <c r="AA554" s="53"/>
      <c r="AB554" s="57"/>
      <c r="AC554" s="238">
        <v>0</v>
      </c>
      <c r="AD554" s="239">
        <v>0</v>
      </c>
      <c r="AE554" s="240"/>
    </row>
    <row r="555" spans="1:31" ht="60" customHeight="1" x14ac:dyDescent="0.25">
      <c r="A555" s="233">
        <f t="shared" si="28"/>
        <v>550</v>
      </c>
      <c r="B555" s="47"/>
      <c r="C555" s="47"/>
      <c r="D555" s="48"/>
      <c r="E555" s="49"/>
      <c r="F555" s="48"/>
      <c r="G555" s="50"/>
      <c r="H555" s="440"/>
      <c r="I555" s="51"/>
      <c r="J555" s="440"/>
      <c r="K555" s="52"/>
      <c r="L555" s="53"/>
      <c r="M555" s="54"/>
      <c r="N555" s="54"/>
      <c r="O555" s="246">
        <f t="shared" si="27"/>
        <v>0</v>
      </c>
      <c r="P555" s="55"/>
      <c r="Q555" s="49"/>
      <c r="R555" s="56"/>
      <c r="S555" s="440"/>
      <c r="T555" s="54"/>
      <c r="U555" s="55"/>
      <c r="V555" s="440"/>
      <c r="W555" s="55"/>
      <c r="X555" s="54"/>
      <c r="Y555" s="54"/>
      <c r="Z555" s="237">
        <f t="shared" si="26"/>
        <v>0</v>
      </c>
      <c r="AA555" s="53"/>
      <c r="AB555" s="57"/>
      <c r="AC555" s="238">
        <v>0</v>
      </c>
      <c r="AD555" s="239">
        <v>0</v>
      </c>
      <c r="AE555" s="240"/>
    </row>
    <row r="556" spans="1:31" ht="60" customHeight="1" x14ac:dyDescent="0.25">
      <c r="A556" s="233">
        <f t="shared" si="28"/>
        <v>551</v>
      </c>
      <c r="B556" s="47"/>
      <c r="C556" s="47"/>
      <c r="D556" s="48"/>
      <c r="E556" s="49"/>
      <c r="F556" s="48"/>
      <c r="G556" s="50"/>
      <c r="H556" s="440"/>
      <c r="I556" s="51"/>
      <c r="J556" s="440"/>
      <c r="K556" s="52"/>
      <c r="L556" s="53"/>
      <c r="M556" s="54"/>
      <c r="N556" s="54"/>
      <c r="O556" s="246">
        <f t="shared" si="27"/>
        <v>0</v>
      </c>
      <c r="P556" s="55"/>
      <c r="Q556" s="49"/>
      <c r="R556" s="56"/>
      <c r="S556" s="440"/>
      <c r="T556" s="54"/>
      <c r="U556" s="55"/>
      <c r="V556" s="440"/>
      <c r="W556" s="55"/>
      <c r="X556" s="54"/>
      <c r="Y556" s="54"/>
      <c r="Z556" s="237">
        <f t="shared" si="26"/>
        <v>0</v>
      </c>
      <c r="AA556" s="53"/>
      <c r="AB556" s="57"/>
      <c r="AC556" s="238">
        <v>0</v>
      </c>
      <c r="AD556" s="239">
        <v>0</v>
      </c>
      <c r="AE556" s="240"/>
    </row>
    <row r="557" spans="1:31" ht="60" customHeight="1" x14ac:dyDescent="0.25">
      <c r="A557" s="233">
        <f t="shared" si="28"/>
        <v>552</v>
      </c>
      <c r="B557" s="47"/>
      <c r="C557" s="47"/>
      <c r="D557" s="48"/>
      <c r="E557" s="49"/>
      <c r="F557" s="48"/>
      <c r="G557" s="50"/>
      <c r="H557" s="440"/>
      <c r="I557" s="51"/>
      <c r="J557" s="440"/>
      <c r="K557" s="52"/>
      <c r="L557" s="53"/>
      <c r="M557" s="54"/>
      <c r="N557" s="54"/>
      <c r="O557" s="246">
        <f t="shared" si="27"/>
        <v>0</v>
      </c>
      <c r="P557" s="55"/>
      <c r="Q557" s="49"/>
      <c r="R557" s="56"/>
      <c r="S557" s="440"/>
      <c r="T557" s="54"/>
      <c r="U557" s="55"/>
      <c r="V557" s="440"/>
      <c r="W557" s="55"/>
      <c r="X557" s="54"/>
      <c r="Y557" s="54"/>
      <c r="Z557" s="237">
        <f t="shared" si="26"/>
        <v>0</v>
      </c>
      <c r="AA557" s="53"/>
      <c r="AB557" s="57"/>
      <c r="AC557" s="238">
        <v>0</v>
      </c>
      <c r="AD557" s="239">
        <v>0</v>
      </c>
      <c r="AE557" s="240"/>
    </row>
    <row r="558" spans="1:31" ht="60" customHeight="1" x14ac:dyDescent="0.25">
      <c r="A558" s="233">
        <f t="shared" si="28"/>
        <v>553</v>
      </c>
      <c r="B558" s="47"/>
      <c r="C558" s="47"/>
      <c r="D558" s="48"/>
      <c r="E558" s="49"/>
      <c r="F558" s="48"/>
      <c r="G558" s="50"/>
      <c r="H558" s="440"/>
      <c r="I558" s="51"/>
      <c r="J558" s="440"/>
      <c r="K558" s="52"/>
      <c r="L558" s="53"/>
      <c r="M558" s="54"/>
      <c r="N558" s="54"/>
      <c r="O558" s="246">
        <f t="shared" si="27"/>
        <v>0</v>
      </c>
      <c r="P558" s="55"/>
      <c r="Q558" s="49"/>
      <c r="R558" s="56"/>
      <c r="S558" s="440"/>
      <c r="T558" s="54"/>
      <c r="U558" s="55"/>
      <c r="V558" s="440"/>
      <c r="W558" s="55"/>
      <c r="X558" s="54"/>
      <c r="Y558" s="54"/>
      <c r="Z558" s="237">
        <f t="shared" si="26"/>
        <v>0</v>
      </c>
      <c r="AA558" s="53"/>
      <c r="AB558" s="57"/>
      <c r="AC558" s="238">
        <v>0</v>
      </c>
      <c r="AD558" s="239">
        <v>0</v>
      </c>
      <c r="AE558" s="240"/>
    </row>
    <row r="559" spans="1:31" ht="60" customHeight="1" x14ac:dyDescent="0.25">
      <c r="A559" s="233">
        <f t="shared" si="28"/>
        <v>554</v>
      </c>
      <c r="B559" s="47"/>
      <c r="C559" s="47"/>
      <c r="D559" s="48"/>
      <c r="E559" s="49"/>
      <c r="F559" s="48"/>
      <c r="G559" s="50"/>
      <c r="H559" s="440"/>
      <c r="I559" s="51"/>
      <c r="J559" s="440"/>
      <c r="K559" s="52"/>
      <c r="L559" s="53"/>
      <c r="M559" s="54"/>
      <c r="N559" s="54"/>
      <c r="O559" s="246">
        <f t="shared" si="27"/>
        <v>0</v>
      </c>
      <c r="P559" s="55"/>
      <c r="Q559" s="49"/>
      <c r="R559" s="56"/>
      <c r="S559" s="440"/>
      <c r="T559" s="54"/>
      <c r="U559" s="55"/>
      <c r="V559" s="440"/>
      <c r="W559" s="55"/>
      <c r="X559" s="54"/>
      <c r="Y559" s="54"/>
      <c r="Z559" s="237">
        <f t="shared" si="26"/>
        <v>0</v>
      </c>
      <c r="AA559" s="53"/>
      <c r="AB559" s="57"/>
      <c r="AC559" s="238">
        <v>0</v>
      </c>
      <c r="AD559" s="239">
        <v>0</v>
      </c>
      <c r="AE559" s="240"/>
    </row>
    <row r="560" spans="1:31" ht="60" customHeight="1" x14ac:dyDescent="0.25">
      <c r="A560" s="233">
        <f t="shared" si="28"/>
        <v>555</v>
      </c>
      <c r="B560" s="47"/>
      <c r="C560" s="47"/>
      <c r="D560" s="48"/>
      <c r="E560" s="49"/>
      <c r="F560" s="48"/>
      <c r="G560" s="50"/>
      <c r="H560" s="440"/>
      <c r="I560" s="51"/>
      <c r="J560" s="440"/>
      <c r="K560" s="52"/>
      <c r="L560" s="53"/>
      <c r="M560" s="54"/>
      <c r="N560" s="54"/>
      <c r="O560" s="246">
        <f t="shared" si="27"/>
        <v>0</v>
      </c>
      <c r="P560" s="55"/>
      <c r="Q560" s="49"/>
      <c r="R560" s="56"/>
      <c r="S560" s="440"/>
      <c r="T560" s="54"/>
      <c r="U560" s="55"/>
      <c r="V560" s="440"/>
      <c r="W560" s="55"/>
      <c r="X560" s="54"/>
      <c r="Y560" s="54"/>
      <c r="Z560" s="237">
        <f t="shared" si="26"/>
        <v>0</v>
      </c>
      <c r="AA560" s="53"/>
      <c r="AB560" s="57"/>
      <c r="AC560" s="238">
        <v>0</v>
      </c>
      <c r="AD560" s="239">
        <v>0</v>
      </c>
      <c r="AE560" s="240"/>
    </row>
    <row r="561" spans="1:31" ht="60" customHeight="1" x14ac:dyDescent="0.25">
      <c r="A561" s="233">
        <f t="shared" si="28"/>
        <v>556</v>
      </c>
      <c r="B561" s="47"/>
      <c r="C561" s="47"/>
      <c r="D561" s="48"/>
      <c r="E561" s="49"/>
      <c r="F561" s="48"/>
      <c r="G561" s="50"/>
      <c r="H561" s="440"/>
      <c r="I561" s="51"/>
      <c r="J561" s="440"/>
      <c r="K561" s="52"/>
      <c r="L561" s="53"/>
      <c r="M561" s="54"/>
      <c r="N561" s="54"/>
      <c r="O561" s="246">
        <f t="shared" si="27"/>
        <v>0</v>
      </c>
      <c r="P561" s="55"/>
      <c r="Q561" s="49"/>
      <c r="R561" s="56"/>
      <c r="S561" s="440"/>
      <c r="T561" s="54"/>
      <c r="U561" s="55"/>
      <c r="V561" s="440"/>
      <c r="W561" s="55"/>
      <c r="X561" s="54"/>
      <c r="Y561" s="54"/>
      <c r="Z561" s="237">
        <f t="shared" si="26"/>
        <v>0</v>
      </c>
      <c r="AA561" s="53"/>
      <c r="AB561" s="57"/>
      <c r="AC561" s="238">
        <v>0</v>
      </c>
      <c r="AD561" s="239">
        <v>0</v>
      </c>
      <c r="AE561" s="240"/>
    </row>
    <row r="562" spans="1:31" ht="60" customHeight="1" x14ac:dyDescent="0.25">
      <c r="A562" s="233">
        <f t="shared" si="28"/>
        <v>557</v>
      </c>
      <c r="B562" s="47"/>
      <c r="C562" s="47"/>
      <c r="D562" s="48"/>
      <c r="E562" s="49"/>
      <c r="F562" s="48"/>
      <c r="G562" s="50"/>
      <c r="H562" s="440"/>
      <c r="I562" s="51"/>
      <c r="J562" s="440"/>
      <c r="K562" s="52"/>
      <c r="L562" s="53"/>
      <c r="M562" s="54"/>
      <c r="N562" s="54"/>
      <c r="O562" s="246">
        <f t="shared" si="27"/>
        <v>0</v>
      </c>
      <c r="P562" s="55"/>
      <c r="Q562" s="49"/>
      <c r="R562" s="56"/>
      <c r="S562" s="440"/>
      <c r="T562" s="54"/>
      <c r="U562" s="55"/>
      <c r="V562" s="440"/>
      <c r="W562" s="55"/>
      <c r="X562" s="54"/>
      <c r="Y562" s="54"/>
      <c r="Z562" s="237">
        <f t="shared" si="26"/>
        <v>0</v>
      </c>
      <c r="AA562" s="53"/>
      <c r="AB562" s="57"/>
      <c r="AC562" s="238">
        <v>0</v>
      </c>
      <c r="AD562" s="239">
        <v>0</v>
      </c>
      <c r="AE562" s="240"/>
    </row>
    <row r="563" spans="1:31" ht="60" customHeight="1" x14ac:dyDescent="0.25">
      <c r="A563" s="233">
        <f t="shared" si="28"/>
        <v>558</v>
      </c>
      <c r="B563" s="47"/>
      <c r="C563" s="47"/>
      <c r="D563" s="48"/>
      <c r="E563" s="49"/>
      <c r="F563" s="48"/>
      <c r="G563" s="50"/>
      <c r="H563" s="440"/>
      <c r="I563" s="51"/>
      <c r="J563" s="440"/>
      <c r="K563" s="52"/>
      <c r="L563" s="53"/>
      <c r="M563" s="54"/>
      <c r="N563" s="54"/>
      <c r="O563" s="246">
        <f t="shared" si="27"/>
        <v>0</v>
      </c>
      <c r="P563" s="55"/>
      <c r="Q563" s="49"/>
      <c r="R563" s="56"/>
      <c r="S563" s="440"/>
      <c r="T563" s="54"/>
      <c r="U563" s="55"/>
      <c r="V563" s="440"/>
      <c r="W563" s="55"/>
      <c r="X563" s="54"/>
      <c r="Y563" s="54"/>
      <c r="Z563" s="237">
        <f t="shared" si="26"/>
        <v>0</v>
      </c>
      <c r="AA563" s="53"/>
      <c r="AB563" s="57"/>
      <c r="AC563" s="238">
        <v>0</v>
      </c>
      <c r="AD563" s="239">
        <v>0</v>
      </c>
      <c r="AE563" s="240"/>
    </row>
    <row r="564" spans="1:31" ht="60" customHeight="1" x14ac:dyDescent="0.25">
      <c r="A564" s="233">
        <f t="shared" si="28"/>
        <v>559</v>
      </c>
      <c r="B564" s="47"/>
      <c r="C564" s="47"/>
      <c r="D564" s="48"/>
      <c r="E564" s="49"/>
      <c r="F564" s="48"/>
      <c r="G564" s="50"/>
      <c r="H564" s="440"/>
      <c r="I564" s="51"/>
      <c r="J564" s="440"/>
      <c r="K564" s="52"/>
      <c r="L564" s="53"/>
      <c r="M564" s="54"/>
      <c r="N564" s="54"/>
      <c r="O564" s="246">
        <f t="shared" si="27"/>
        <v>0</v>
      </c>
      <c r="P564" s="55"/>
      <c r="Q564" s="49"/>
      <c r="R564" s="56"/>
      <c r="S564" s="440"/>
      <c r="T564" s="54"/>
      <c r="U564" s="55"/>
      <c r="V564" s="440"/>
      <c r="W564" s="55"/>
      <c r="X564" s="54"/>
      <c r="Y564" s="54"/>
      <c r="Z564" s="237">
        <f t="shared" si="26"/>
        <v>0</v>
      </c>
      <c r="AA564" s="53"/>
      <c r="AB564" s="57"/>
      <c r="AC564" s="238">
        <v>0</v>
      </c>
      <c r="AD564" s="239">
        <v>0</v>
      </c>
      <c r="AE564" s="240"/>
    </row>
    <row r="565" spans="1:31" ht="60" customHeight="1" x14ac:dyDescent="0.25">
      <c r="A565" s="233">
        <f t="shared" si="28"/>
        <v>560</v>
      </c>
      <c r="B565" s="47"/>
      <c r="C565" s="47"/>
      <c r="D565" s="48"/>
      <c r="E565" s="49"/>
      <c r="F565" s="48"/>
      <c r="G565" s="50"/>
      <c r="H565" s="440"/>
      <c r="I565" s="51"/>
      <c r="J565" s="440"/>
      <c r="K565" s="52"/>
      <c r="L565" s="53"/>
      <c r="M565" s="54"/>
      <c r="N565" s="54"/>
      <c r="O565" s="246">
        <f t="shared" si="27"/>
        <v>0</v>
      </c>
      <c r="P565" s="55"/>
      <c r="Q565" s="49"/>
      <c r="R565" s="56"/>
      <c r="S565" s="440"/>
      <c r="T565" s="54"/>
      <c r="U565" s="55"/>
      <c r="V565" s="440"/>
      <c r="W565" s="55"/>
      <c r="X565" s="54"/>
      <c r="Y565" s="54"/>
      <c r="Z565" s="237">
        <f t="shared" si="26"/>
        <v>0</v>
      </c>
      <c r="AA565" s="53"/>
      <c r="AB565" s="57"/>
      <c r="AC565" s="238">
        <v>0</v>
      </c>
      <c r="AD565" s="239">
        <v>0</v>
      </c>
      <c r="AE565" s="240"/>
    </row>
    <row r="566" spans="1:31" ht="60" customHeight="1" x14ac:dyDescent="0.25">
      <c r="A566" s="233">
        <f t="shared" si="28"/>
        <v>561</v>
      </c>
      <c r="B566" s="47"/>
      <c r="C566" s="47"/>
      <c r="D566" s="48"/>
      <c r="E566" s="49"/>
      <c r="F566" s="48"/>
      <c r="G566" s="50"/>
      <c r="H566" s="440"/>
      <c r="I566" s="51"/>
      <c r="J566" s="440"/>
      <c r="K566" s="52"/>
      <c r="L566" s="53"/>
      <c r="M566" s="54"/>
      <c r="N566" s="54"/>
      <c r="O566" s="246">
        <f t="shared" si="27"/>
        <v>0</v>
      </c>
      <c r="P566" s="55"/>
      <c r="Q566" s="49"/>
      <c r="R566" s="56"/>
      <c r="S566" s="440"/>
      <c r="T566" s="54"/>
      <c r="U566" s="55"/>
      <c r="V566" s="440"/>
      <c r="W566" s="55"/>
      <c r="X566" s="54"/>
      <c r="Y566" s="54"/>
      <c r="Z566" s="237">
        <f t="shared" si="26"/>
        <v>0</v>
      </c>
      <c r="AA566" s="53"/>
      <c r="AB566" s="57"/>
      <c r="AC566" s="238">
        <v>0</v>
      </c>
      <c r="AD566" s="239">
        <v>0</v>
      </c>
      <c r="AE566" s="240"/>
    </row>
    <row r="567" spans="1:31" ht="60" customHeight="1" x14ac:dyDescent="0.25">
      <c r="A567" s="233">
        <f t="shared" si="28"/>
        <v>562</v>
      </c>
      <c r="B567" s="47"/>
      <c r="C567" s="47"/>
      <c r="D567" s="48"/>
      <c r="E567" s="49"/>
      <c r="F567" s="48"/>
      <c r="G567" s="50"/>
      <c r="H567" s="440"/>
      <c r="I567" s="51"/>
      <c r="J567" s="440"/>
      <c r="K567" s="52"/>
      <c r="L567" s="53"/>
      <c r="M567" s="54"/>
      <c r="N567" s="54"/>
      <c r="O567" s="246">
        <f t="shared" si="27"/>
        <v>0</v>
      </c>
      <c r="P567" s="55"/>
      <c r="Q567" s="49"/>
      <c r="R567" s="56"/>
      <c r="S567" s="440"/>
      <c r="T567" s="54"/>
      <c r="U567" s="55"/>
      <c r="V567" s="440"/>
      <c r="W567" s="55"/>
      <c r="X567" s="54"/>
      <c r="Y567" s="54"/>
      <c r="Z567" s="237">
        <f t="shared" si="26"/>
        <v>0</v>
      </c>
      <c r="AA567" s="53"/>
      <c r="AB567" s="57"/>
      <c r="AC567" s="238">
        <v>0</v>
      </c>
      <c r="AD567" s="239">
        <v>0</v>
      </c>
      <c r="AE567" s="240"/>
    </row>
    <row r="568" spans="1:31" ht="60" customHeight="1" x14ac:dyDescent="0.25">
      <c r="A568" s="233">
        <f t="shared" si="28"/>
        <v>563</v>
      </c>
      <c r="B568" s="47"/>
      <c r="C568" s="47"/>
      <c r="D568" s="48"/>
      <c r="E568" s="49"/>
      <c r="F568" s="48"/>
      <c r="G568" s="50"/>
      <c r="H568" s="440"/>
      <c r="I568" s="51"/>
      <c r="J568" s="440"/>
      <c r="K568" s="52"/>
      <c r="L568" s="53"/>
      <c r="M568" s="54"/>
      <c r="N568" s="54"/>
      <c r="O568" s="246">
        <f t="shared" si="27"/>
        <v>0</v>
      </c>
      <c r="P568" s="55"/>
      <c r="Q568" s="49"/>
      <c r="R568" s="56"/>
      <c r="S568" s="440"/>
      <c r="T568" s="54"/>
      <c r="U568" s="55"/>
      <c r="V568" s="440"/>
      <c r="W568" s="55"/>
      <c r="X568" s="54"/>
      <c r="Y568" s="54"/>
      <c r="Z568" s="237">
        <f t="shared" si="26"/>
        <v>0</v>
      </c>
      <c r="AA568" s="53"/>
      <c r="AB568" s="57"/>
      <c r="AC568" s="238">
        <v>0</v>
      </c>
      <c r="AD568" s="239">
        <v>0</v>
      </c>
      <c r="AE568" s="240"/>
    </row>
    <row r="569" spans="1:31" ht="60" customHeight="1" x14ac:dyDescent="0.25">
      <c r="A569" s="233">
        <f t="shared" si="28"/>
        <v>564</v>
      </c>
      <c r="B569" s="47"/>
      <c r="C569" s="47"/>
      <c r="D569" s="48"/>
      <c r="E569" s="49"/>
      <c r="F569" s="48"/>
      <c r="G569" s="50"/>
      <c r="H569" s="440"/>
      <c r="I569" s="51"/>
      <c r="J569" s="440"/>
      <c r="K569" s="52"/>
      <c r="L569" s="53"/>
      <c r="M569" s="54"/>
      <c r="N569" s="54"/>
      <c r="O569" s="246">
        <f t="shared" si="27"/>
        <v>0</v>
      </c>
      <c r="P569" s="55"/>
      <c r="Q569" s="49"/>
      <c r="R569" s="56"/>
      <c r="S569" s="440"/>
      <c r="T569" s="54"/>
      <c r="U569" s="55"/>
      <c r="V569" s="440"/>
      <c r="W569" s="55"/>
      <c r="X569" s="54"/>
      <c r="Y569" s="54"/>
      <c r="Z569" s="237">
        <f t="shared" si="26"/>
        <v>0</v>
      </c>
      <c r="AA569" s="53"/>
      <c r="AB569" s="57"/>
      <c r="AC569" s="238">
        <v>0</v>
      </c>
      <c r="AD569" s="239">
        <v>0</v>
      </c>
      <c r="AE569" s="240"/>
    </row>
    <row r="570" spans="1:31" ht="60" customHeight="1" x14ac:dyDescent="0.25">
      <c r="A570" s="233">
        <f t="shared" si="28"/>
        <v>565</v>
      </c>
      <c r="B570" s="47"/>
      <c r="C570" s="47"/>
      <c r="D570" s="48"/>
      <c r="E570" s="49"/>
      <c r="F570" s="48"/>
      <c r="G570" s="50"/>
      <c r="H570" s="440"/>
      <c r="I570" s="51"/>
      <c r="J570" s="440"/>
      <c r="K570" s="52"/>
      <c r="L570" s="53"/>
      <c r="M570" s="54"/>
      <c r="N570" s="54"/>
      <c r="O570" s="246">
        <f t="shared" si="27"/>
        <v>0</v>
      </c>
      <c r="P570" s="55"/>
      <c r="Q570" s="49"/>
      <c r="R570" s="56"/>
      <c r="S570" s="440"/>
      <c r="T570" s="54"/>
      <c r="U570" s="55"/>
      <c r="V570" s="440"/>
      <c r="W570" s="55"/>
      <c r="X570" s="54"/>
      <c r="Y570" s="54"/>
      <c r="Z570" s="237">
        <f t="shared" si="26"/>
        <v>0</v>
      </c>
      <c r="AA570" s="53"/>
      <c r="AB570" s="57"/>
      <c r="AC570" s="238">
        <v>0</v>
      </c>
      <c r="AD570" s="239">
        <v>0</v>
      </c>
      <c r="AE570" s="240"/>
    </row>
    <row r="571" spans="1:31" ht="60" customHeight="1" x14ac:dyDescent="0.25">
      <c r="A571" s="233">
        <f t="shared" si="28"/>
        <v>566</v>
      </c>
      <c r="B571" s="47"/>
      <c r="C571" s="47"/>
      <c r="D571" s="48"/>
      <c r="E571" s="49"/>
      <c r="F571" s="48"/>
      <c r="G571" s="50"/>
      <c r="H571" s="440"/>
      <c r="I571" s="51"/>
      <c r="J571" s="440"/>
      <c r="K571" s="52"/>
      <c r="L571" s="53"/>
      <c r="M571" s="54"/>
      <c r="N571" s="54"/>
      <c r="O571" s="246">
        <f t="shared" si="27"/>
        <v>0</v>
      </c>
      <c r="P571" s="55"/>
      <c r="Q571" s="49"/>
      <c r="R571" s="56"/>
      <c r="S571" s="440"/>
      <c r="T571" s="54"/>
      <c r="U571" s="55"/>
      <c r="V571" s="440"/>
      <c r="W571" s="55"/>
      <c r="X571" s="54"/>
      <c r="Y571" s="54"/>
      <c r="Z571" s="237">
        <f t="shared" si="26"/>
        <v>0</v>
      </c>
      <c r="AA571" s="53"/>
      <c r="AB571" s="57"/>
      <c r="AC571" s="238">
        <v>0</v>
      </c>
      <c r="AD571" s="239">
        <v>0</v>
      </c>
      <c r="AE571" s="240"/>
    </row>
    <row r="572" spans="1:31" ht="60" customHeight="1" x14ac:dyDescent="0.25">
      <c r="A572" s="233">
        <f t="shared" si="28"/>
        <v>567</v>
      </c>
      <c r="B572" s="47"/>
      <c r="C572" s="47"/>
      <c r="D572" s="48"/>
      <c r="E572" s="49"/>
      <c r="F572" s="48"/>
      <c r="G572" s="50"/>
      <c r="H572" s="440"/>
      <c r="I572" s="51"/>
      <c r="J572" s="440"/>
      <c r="K572" s="52"/>
      <c r="L572" s="53"/>
      <c r="M572" s="54"/>
      <c r="N572" s="54"/>
      <c r="O572" s="246">
        <f t="shared" si="27"/>
        <v>0</v>
      </c>
      <c r="P572" s="55"/>
      <c r="Q572" s="49"/>
      <c r="R572" s="56"/>
      <c r="S572" s="440"/>
      <c r="T572" s="54"/>
      <c r="U572" s="55"/>
      <c r="V572" s="440"/>
      <c r="W572" s="55"/>
      <c r="X572" s="54"/>
      <c r="Y572" s="54"/>
      <c r="Z572" s="237">
        <f t="shared" si="26"/>
        <v>0</v>
      </c>
      <c r="AA572" s="53"/>
      <c r="AB572" s="57"/>
      <c r="AC572" s="238">
        <v>0</v>
      </c>
      <c r="AD572" s="239">
        <v>0</v>
      </c>
      <c r="AE572" s="240"/>
    </row>
    <row r="573" spans="1:31" ht="60" customHeight="1" x14ac:dyDescent="0.25">
      <c r="A573" s="233">
        <f t="shared" si="28"/>
        <v>568</v>
      </c>
      <c r="B573" s="47"/>
      <c r="C573" s="47"/>
      <c r="D573" s="48"/>
      <c r="E573" s="49"/>
      <c r="F573" s="48"/>
      <c r="G573" s="50"/>
      <c r="H573" s="440"/>
      <c r="I573" s="51"/>
      <c r="J573" s="440"/>
      <c r="K573" s="52"/>
      <c r="L573" s="53"/>
      <c r="M573" s="54"/>
      <c r="N573" s="54"/>
      <c r="O573" s="246">
        <f t="shared" si="27"/>
        <v>0</v>
      </c>
      <c r="P573" s="55"/>
      <c r="Q573" s="49"/>
      <c r="R573" s="56"/>
      <c r="S573" s="440"/>
      <c r="T573" s="54"/>
      <c r="U573" s="55"/>
      <c r="V573" s="440"/>
      <c r="W573" s="55"/>
      <c r="X573" s="54"/>
      <c r="Y573" s="54"/>
      <c r="Z573" s="237">
        <f t="shared" si="26"/>
        <v>0</v>
      </c>
      <c r="AA573" s="53"/>
      <c r="AB573" s="57"/>
      <c r="AC573" s="238">
        <v>0</v>
      </c>
      <c r="AD573" s="239">
        <v>0</v>
      </c>
      <c r="AE573" s="240"/>
    </row>
    <row r="574" spans="1:31" ht="60" customHeight="1" x14ac:dyDescent="0.25">
      <c r="A574" s="233">
        <f t="shared" si="28"/>
        <v>569</v>
      </c>
      <c r="B574" s="47"/>
      <c r="C574" s="47"/>
      <c r="D574" s="48"/>
      <c r="E574" s="49"/>
      <c r="F574" s="48"/>
      <c r="G574" s="50"/>
      <c r="H574" s="440"/>
      <c r="I574" s="51"/>
      <c r="J574" s="440"/>
      <c r="K574" s="52"/>
      <c r="L574" s="53"/>
      <c r="M574" s="54"/>
      <c r="N574" s="54"/>
      <c r="O574" s="246">
        <f t="shared" si="27"/>
        <v>0</v>
      </c>
      <c r="P574" s="55"/>
      <c r="Q574" s="49"/>
      <c r="R574" s="56"/>
      <c r="S574" s="440"/>
      <c r="T574" s="54"/>
      <c r="U574" s="55"/>
      <c r="V574" s="440"/>
      <c r="W574" s="55"/>
      <c r="X574" s="54"/>
      <c r="Y574" s="54"/>
      <c r="Z574" s="237">
        <f t="shared" si="26"/>
        <v>0</v>
      </c>
      <c r="AA574" s="53"/>
      <c r="AB574" s="57"/>
      <c r="AC574" s="238">
        <v>0</v>
      </c>
      <c r="AD574" s="239">
        <v>0</v>
      </c>
      <c r="AE574" s="240"/>
    </row>
    <row r="575" spans="1:31" ht="60" customHeight="1" x14ac:dyDescent="0.25">
      <c r="A575" s="233">
        <f t="shared" si="28"/>
        <v>570</v>
      </c>
      <c r="B575" s="47"/>
      <c r="C575" s="47"/>
      <c r="D575" s="48"/>
      <c r="E575" s="49"/>
      <c r="F575" s="48"/>
      <c r="G575" s="50"/>
      <c r="H575" s="440"/>
      <c r="I575" s="51"/>
      <c r="J575" s="440"/>
      <c r="K575" s="52"/>
      <c r="L575" s="53"/>
      <c r="M575" s="54"/>
      <c r="N575" s="54"/>
      <c r="O575" s="246">
        <f t="shared" si="27"/>
        <v>0</v>
      </c>
      <c r="P575" s="55"/>
      <c r="Q575" s="49"/>
      <c r="R575" s="56"/>
      <c r="S575" s="440"/>
      <c r="T575" s="54"/>
      <c r="U575" s="55"/>
      <c r="V575" s="440"/>
      <c r="W575" s="55"/>
      <c r="X575" s="54"/>
      <c r="Y575" s="54"/>
      <c r="Z575" s="237">
        <f t="shared" si="26"/>
        <v>0</v>
      </c>
      <c r="AA575" s="53"/>
      <c r="AB575" s="57"/>
      <c r="AC575" s="238">
        <v>0</v>
      </c>
      <c r="AD575" s="239">
        <v>0</v>
      </c>
      <c r="AE575" s="240"/>
    </row>
    <row r="576" spans="1:31" ht="60" customHeight="1" x14ac:dyDescent="0.25">
      <c r="A576" s="233">
        <f t="shared" si="28"/>
        <v>571</v>
      </c>
      <c r="B576" s="47"/>
      <c r="C576" s="47"/>
      <c r="D576" s="48"/>
      <c r="E576" s="49"/>
      <c r="F576" s="48"/>
      <c r="G576" s="50"/>
      <c r="H576" s="440"/>
      <c r="I576" s="51"/>
      <c r="J576" s="440"/>
      <c r="K576" s="52"/>
      <c r="L576" s="53"/>
      <c r="M576" s="54"/>
      <c r="N576" s="54"/>
      <c r="O576" s="246">
        <f t="shared" si="27"/>
        <v>0</v>
      </c>
      <c r="P576" s="55"/>
      <c r="Q576" s="49"/>
      <c r="R576" s="56"/>
      <c r="S576" s="440"/>
      <c r="T576" s="54"/>
      <c r="U576" s="55"/>
      <c r="V576" s="440"/>
      <c r="W576" s="55"/>
      <c r="X576" s="54"/>
      <c r="Y576" s="54"/>
      <c r="Z576" s="237">
        <f t="shared" si="26"/>
        <v>0</v>
      </c>
      <c r="AA576" s="53"/>
      <c r="AB576" s="57"/>
      <c r="AC576" s="238">
        <v>0</v>
      </c>
      <c r="AD576" s="239">
        <v>0</v>
      </c>
      <c r="AE576" s="240"/>
    </row>
    <row r="577" spans="1:31" ht="60" customHeight="1" x14ac:dyDescent="0.25">
      <c r="A577" s="233">
        <f t="shared" si="28"/>
        <v>572</v>
      </c>
      <c r="B577" s="47"/>
      <c r="C577" s="47"/>
      <c r="D577" s="48"/>
      <c r="E577" s="49"/>
      <c r="F577" s="48"/>
      <c r="G577" s="50"/>
      <c r="H577" s="440"/>
      <c r="I577" s="51"/>
      <c r="J577" s="440"/>
      <c r="K577" s="52"/>
      <c r="L577" s="53"/>
      <c r="M577" s="54"/>
      <c r="N577" s="54"/>
      <c r="O577" s="246">
        <f t="shared" si="27"/>
        <v>0</v>
      </c>
      <c r="P577" s="55"/>
      <c r="Q577" s="49"/>
      <c r="R577" s="56"/>
      <c r="S577" s="440"/>
      <c r="T577" s="54"/>
      <c r="U577" s="55"/>
      <c r="V577" s="440"/>
      <c r="W577" s="55"/>
      <c r="X577" s="54"/>
      <c r="Y577" s="54"/>
      <c r="Z577" s="237">
        <f t="shared" si="26"/>
        <v>0</v>
      </c>
      <c r="AA577" s="53"/>
      <c r="AB577" s="57"/>
      <c r="AC577" s="238">
        <v>0</v>
      </c>
      <c r="AD577" s="239">
        <v>0</v>
      </c>
      <c r="AE577" s="240"/>
    </row>
    <row r="578" spans="1:31" ht="60" customHeight="1" x14ac:dyDescent="0.25">
      <c r="A578" s="233">
        <f t="shared" si="28"/>
        <v>573</v>
      </c>
      <c r="B578" s="47"/>
      <c r="C578" s="47"/>
      <c r="D578" s="48"/>
      <c r="E578" s="49"/>
      <c r="F578" s="48"/>
      <c r="G578" s="50"/>
      <c r="H578" s="440"/>
      <c r="I578" s="51"/>
      <c r="J578" s="440"/>
      <c r="K578" s="52"/>
      <c r="L578" s="53"/>
      <c r="M578" s="54"/>
      <c r="N578" s="54"/>
      <c r="O578" s="246">
        <f t="shared" si="27"/>
        <v>0</v>
      </c>
      <c r="P578" s="55"/>
      <c r="Q578" s="49"/>
      <c r="R578" s="56"/>
      <c r="S578" s="440"/>
      <c r="T578" s="54"/>
      <c r="U578" s="55"/>
      <c r="V578" s="440"/>
      <c r="W578" s="55"/>
      <c r="X578" s="54"/>
      <c r="Y578" s="54"/>
      <c r="Z578" s="237">
        <f t="shared" si="26"/>
        <v>0</v>
      </c>
      <c r="AA578" s="53"/>
      <c r="AB578" s="57"/>
      <c r="AC578" s="238">
        <v>0</v>
      </c>
      <c r="AD578" s="239">
        <v>0</v>
      </c>
      <c r="AE578" s="240"/>
    </row>
    <row r="579" spans="1:31" ht="60" customHeight="1" x14ac:dyDescent="0.25">
      <c r="A579" s="233">
        <f t="shared" si="28"/>
        <v>574</v>
      </c>
      <c r="B579" s="47"/>
      <c r="C579" s="47"/>
      <c r="D579" s="48"/>
      <c r="E579" s="49"/>
      <c r="F579" s="48"/>
      <c r="G579" s="50"/>
      <c r="H579" s="440"/>
      <c r="I579" s="51"/>
      <c r="J579" s="440"/>
      <c r="K579" s="52"/>
      <c r="L579" s="53"/>
      <c r="M579" s="54"/>
      <c r="N579" s="54"/>
      <c r="O579" s="246">
        <f t="shared" si="27"/>
        <v>0</v>
      </c>
      <c r="P579" s="55"/>
      <c r="Q579" s="49"/>
      <c r="R579" s="56"/>
      <c r="S579" s="440"/>
      <c r="T579" s="54"/>
      <c r="U579" s="55"/>
      <c r="V579" s="440"/>
      <c r="W579" s="55"/>
      <c r="X579" s="54"/>
      <c r="Y579" s="54"/>
      <c r="Z579" s="237">
        <f t="shared" si="26"/>
        <v>0</v>
      </c>
      <c r="AA579" s="53"/>
      <c r="AB579" s="57"/>
      <c r="AC579" s="238">
        <v>0</v>
      </c>
      <c r="AD579" s="239">
        <v>0</v>
      </c>
      <c r="AE579" s="240"/>
    </row>
    <row r="580" spans="1:31" ht="60" customHeight="1" x14ac:dyDescent="0.25">
      <c r="A580" s="233">
        <f t="shared" si="28"/>
        <v>575</v>
      </c>
      <c r="B580" s="47"/>
      <c r="C580" s="47"/>
      <c r="D580" s="48"/>
      <c r="E580" s="49"/>
      <c r="F580" s="48"/>
      <c r="G580" s="50"/>
      <c r="H580" s="440"/>
      <c r="I580" s="51"/>
      <c r="J580" s="440"/>
      <c r="K580" s="52"/>
      <c r="L580" s="53"/>
      <c r="M580" s="54"/>
      <c r="N580" s="54"/>
      <c r="O580" s="246">
        <f t="shared" si="27"/>
        <v>0</v>
      </c>
      <c r="P580" s="55"/>
      <c r="Q580" s="49"/>
      <c r="R580" s="56"/>
      <c r="S580" s="440"/>
      <c r="T580" s="54"/>
      <c r="U580" s="55"/>
      <c r="V580" s="440"/>
      <c r="W580" s="55"/>
      <c r="X580" s="54"/>
      <c r="Y580" s="54"/>
      <c r="Z580" s="237">
        <f t="shared" si="26"/>
        <v>0</v>
      </c>
      <c r="AA580" s="53"/>
      <c r="AB580" s="57"/>
      <c r="AC580" s="238">
        <v>0</v>
      </c>
      <c r="AD580" s="239">
        <v>0</v>
      </c>
      <c r="AE580" s="240"/>
    </row>
    <row r="581" spans="1:31" ht="60" customHeight="1" x14ac:dyDescent="0.25">
      <c r="A581" s="233">
        <f t="shared" si="28"/>
        <v>576</v>
      </c>
      <c r="B581" s="47"/>
      <c r="C581" s="47"/>
      <c r="D581" s="48"/>
      <c r="E581" s="49"/>
      <c r="F581" s="48"/>
      <c r="G581" s="50"/>
      <c r="H581" s="440"/>
      <c r="I581" s="51"/>
      <c r="J581" s="440"/>
      <c r="K581" s="52"/>
      <c r="L581" s="53"/>
      <c r="M581" s="54"/>
      <c r="N581" s="54"/>
      <c r="O581" s="246">
        <f t="shared" si="27"/>
        <v>0</v>
      </c>
      <c r="P581" s="55"/>
      <c r="Q581" s="49"/>
      <c r="R581" s="56"/>
      <c r="S581" s="440"/>
      <c r="T581" s="54"/>
      <c r="U581" s="55"/>
      <c r="V581" s="440"/>
      <c r="W581" s="55"/>
      <c r="X581" s="54"/>
      <c r="Y581" s="54"/>
      <c r="Z581" s="237">
        <f t="shared" si="26"/>
        <v>0</v>
      </c>
      <c r="AA581" s="53"/>
      <c r="AB581" s="57"/>
      <c r="AC581" s="238">
        <v>0</v>
      </c>
      <c r="AD581" s="239">
        <v>0</v>
      </c>
      <c r="AE581" s="240"/>
    </row>
    <row r="582" spans="1:31" ht="60" customHeight="1" x14ac:dyDescent="0.25">
      <c r="A582" s="233">
        <f t="shared" si="28"/>
        <v>577</v>
      </c>
      <c r="B582" s="47"/>
      <c r="C582" s="47"/>
      <c r="D582" s="48"/>
      <c r="E582" s="49"/>
      <c r="F582" s="48"/>
      <c r="G582" s="50"/>
      <c r="H582" s="440"/>
      <c r="I582" s="51"/>
      <c r="J582" s="440"/>
      <c r="K582" s="52"/>
      <c r="L582" s="53"/>
      <c r="M582" s="54"/>
      <c r="N582" s="54"/>
      <c r="O582" s="246">
        <f t="shared" si="27"/>
        <v>0</v>
      </c>
      <c r="P582" s="55"/>
      <c r="Q582" s="49"/>
      <c r="R582" s="56"/>
      <c r="S582" s="440"/>
      <c r="T582" s="54"/>
      <c r="U582" s="55"/>
      <c r="V582" s="440"/>
      <c r="W582" s="55"/>
      <c r="X582" s="54"/>
      <c r="Y582" s="54"/>
      <c r="Z582" s="237">
        <f t="shared" ref="Z582:Z645" si="29">SUM(X582:Y582)</f>
        <v>0</v>
      </c>
      <c r="AA582" s="53"/>
      <c r="AB582" s="57"/>
      <c r="AC582" s="238">
        <v>0</v>
      </c>
      <c r="AD582" s="239">
        <v>0</v>
      </c>
      <c r="AE582" s="240"/>
    </row>
    <row r="583" spans="1:31" ht="60" customHeight="1" x14ac:dyDescent="0.25">
      <c r="A583" s="233">
        <f t="shared" si="28"/>
        <v>578</v>
      </c>
      <c r="B583" s="47"/>
      <c r="C583" s="47"/>
      <c r="D583" s="48"/>
      <c r="E583" s="49"/>
      <c r="F583" s="48"/>
      <c r="G583" s="50"/>
      <c r="H583" s="440"/>
      <c r="I583" s="51"/>
      <c r="J583" s="440"/>
      <c r="K583" s="52"/>
      <c r="L583" s="53"/>
      <c r="M583" s="54"/>
      <c r="N583" s="54"/>
      <c r="O583" s="246">
        <f t="shared" ref="O583:O646" si="30">M583+N583</f>
        <v>0</v>
      </c>
      <c r="P583" s="55"/>
      <c r="Q583" s="49"/>
      <c r="R583" s="56"/>
      <c r="S583" s="440"/>
      <c r="T583" s="54"/>
      <c r="U583" s="55"/>
      <c r="V583" s="440"/>
      <c r="W583" s="55"/>
      <c r="X583" s="54"/>
      <c r="Y583" s="54"/>
      <c r="Z583" s="237">
        <f t="shared" si="29"/>
        <v>0</v>
      </c>
      <c r="AA583" s="53"/>
      <c r="AB583" s="57"/>
      <c r="AC583" s="238">
        <v>0</v>
      </c>
      <c r="AD583" s="239">
        <v>0</v>
      </c>
      <c r="AE583" s="240"/>
    </row>
    <row r="584" spans="1:31" ht="60" customHeight="1" x14ac:dyDescent="0.25">
      <c r="A584" s="233">
        <f t="shared" ref="A584:A647" si="31">+A583+1</f>
        <v>579</v>
      </c>
      <c r="B584" s="47"/>
      <c r="C584" s="47"/>
      <c r="D584" s="48"/>
      <c r="E584" s="49"/>
      <c r="F584" s="48"/>
      <c r="G584" s="50"/>
      <c r="H584" s="440"/>
      <c r="I584" s="51"/>
      <c r="J584" s="440"/>
      <c r="K584" s="52"/>
      <c r="L584" s="53"/>
      <c r="M584" s="54"/>
      <c r="N584" s="54"/>
      <c r="O584" s="246">
        <f t="shared" si="30"/>
        <v>0</v>
      </c>
      <c r="P584" s="55"/>
      <c r="Q584" s="49"/>
      <c r="R584" s="56"/>
      <c r="S584" s="440"/>
      <c r="T584" s="54"/>
      <c r="U584" s="55"/>
      <c r="V584" s="440"/>
      <c r="W584" s="55"/>
      <c r="X584" s="54"/>
      <c r="Y584" s="54"/>
      <c r="Z584" s="237">
        <f t="shared" si="29"/>
        <v>0</v>
      </c>
      <c r="AA584" s="53"/>
      <c r="AB584" s="57"/>
      <c r="AC584" s="238">
        <v>0</v>
      </c>
      <c r="AD584" s="239">
        <v>0</v>
      </c>
      <c r="AE584" s="240"/>
    </row>
    <row r="585" spans="1:31" ht="60" customHeight="1" x14ac:dyDescent="0.25">
      <c r="A585" s="233">
        <f t="shared" si="31"/>
        <v>580</v>
      </c>
      <c r="B585" s="47"/>
      <c r="C585" s="47"/>
      <c r="D585" s="48"/>
      <c r="E585" s="49"/>
      <c r="F585" s="48"/>
      <c r="G585" s="50"/>
      <c r="H585" s="440"/>
      <c r="I585" s="51"/>
      <c r="J585" s="440"/>
      <c r="K585" s="52"/>
      <c r="L585" s="53"/>
      <c r="M585" s="54"/>
      <c r="N585" s="54"/>
      <c r="O585" s="246">
        <f t="shared" si="30"/>
        <v>0</v>
      </c>
      <c r="P585" s="55"/>
      <c r="Q585" s="49"/>
      <c r="R585" s="56"/>
      <c r="S585" s="440"/>
      <c r="T585" s="54"/>
      <c r="U585" s="55"/>
      <c r="V585" s="440"/>
      <c r="W585" s="55"/>
      <c r="X585" s="54"/>
      <c r="Y585" s="54"/>
      <c r="Z585" s="237">
        <f t="shared" si="29"/>
        <v>0</v>
      </c>
      <c r="AA585" s="53"/>
      <c r="AB585" s="57"/>
      <c r="AC585" s="238">
        <v>0</v>
      </c>
      <c r="AD585" s="239">
        <v>0</v>
      </c>
      <c r="AE585" s="240"/>
    </row>
    <row r="586" spans="1:31" ht="60" customHeight="1" x14ac:dyDescent="0.25">
      <c r="A586" s="233">
        <f t="shared" si="31"/>
        <v>581</v>
      </c>
      <c r="B586" s="47"/>
      <c r="C586" s="47"/>
      <c r="D586" s="48"/>
      <c r="E586" s="49"/>
      <c r="F586" s="48"/>
      <c r="G586" s="50"/>
      <c r="H586" s="440"/>
      <c r="I586" s="51"/>
      <c r="J586" s="440"/>
      <c r="K586" s="52"/>
      <c r="L586" s="53"/>
      <c r="M586" s="54"/>
      <c r="N586" s="54"/>
      <c r="O586" s="246">
        <f t="shared" si="30"/>
        <v>0</v>
      </c>
      <c r="P586" s="55"/>
      <c r="Q586" s="49"/>
      <c r="R586" s="56"/>
      <c r="S586" s="440"/>
      <c r="T586" s="54"/>
      <c r="U586" s="55"/>
      <c r="V586" s="440"/>
      <c r="W586" s="55"/>
      <c r="X586" s="54"/>
      <c r="Y586" s="54"/>
      <c r="Z586" s="237">
        <f t="shared" si="29"/>
        <v>0</v>
      </c>
      <c r="AA586" s="53"/>
      <c r="AB586" s="57"/>
      <c r="AC586" s="238">
        <v>0</v>
      </c>
      <c r="AD586" s="239">
        <v>0</v>
      </c>
      <c r="AE586" s="240"/>
    </row>
    <row r="587" spans="1:31" ht="60" customHeight="1" x14ac:dyDescent="0.25">
      <c r="A587" s="233">
        <f t="shared" si="31"/>
        <v>582</v>
      </c>
      <c r="B587" s="47"/>
      <c r="C587" s="47"/>
      <c r="D587" s="48"/>
      <c r="E587" s="49"/>
      <c r="F587" s="48"/>
      <c r="G587" s="50"/>
      <c r="H587" s="440"/>
      <c r="I587" s="51"/>
      <c r="J587" s="440"/>
      <c r="K587" s="52"/>
      <c r="L587" s="53"/>
      <c r="M587" s="54"/>
      <c r="N587" s="54"/>
      <c r="O587" s="246">
        <f t="shared" si="30"/>
        <v>0</v>
      </c>
      <c r="P587" s="55"/>
      <c r="Q587" s="49"/>
      <c r="R587" s="56"/>
      <c r="S587" s="440"/>
      <c r="T587" s="54"/>
      <c r="U587" s="55"/>
      <c r="V587" s="440"/>
      <c r="W587" s="55"/>
      <c r="X587" s="54"/>
      <c r="Y587" s="54"/>
      <c r="Z587" s="237">
        <f t="shared" si="29"/>
        <v>0</v>
      </c>
      <c r="AA587" s="53"/>
      <c r="AB587" s="57"/>
      <c r="AC587" s="238">
        <v>0</v>
      </c>
      <c r="AD587" s="239">
        <v>0</v>
      </c>
      <c r="AE587" s="240"/>
    </row>
    <row r="588" spans="1:31" ht="60" customHeight="1" x14ac:dyDescent="0.25">
      <c r="A588" s="233">
        <f t="shared" si="31"/>
        <v>583</v>
      </c>
      <c r="B588" s="47"/>
      <c r="C588" s="47"/>
      <c r="D588" s="48"/>
      <c r="E588" s="49"/>
      <c r="F588" s="48"/>
      <c r="G588" s="50"/>
      <c r="H588" s="440"/>
      <c r="I588" s="51"/>
      <c r="J588" s="440"/>
      <c r="K588" s="52"/>
      <c r="L588" s="53"/>
      <c r="M588" s="54"/>
      <c r="N588" s="54"/>
      <c r="O588" s="246">
        <f t="shared" si="30"/>
        <v>0</v>
      </c>
      <c r="P588" s="55"/>
      <c r="Q588" s="49"/>
      <c r="R588" s="56"/>
      <c r="S588" s="440"/>
      <c r="T588" s="54"/>
      <c r="U588" s="55"/>
      <c r="V588" s="440"/>
      <c r="W588" s="55"/>
      <c r="X588" s="54"/>
      <c r="Y588" s="54"/>
      <c r="Z588" s="237">
        <f t="shared" si="29"/>
        <v>0</v>
      </c>
      <c r="AA588" s="53"/>
      <c r="AB588" s="57"/>
      <c r="AC588" s="238">
        <v>0</v>
      </c>
      <c r="AD588" s="239">
        <v>0</v>
      </c>
      <c r="AE588" s="240"/>
    </row>
    <row r="589" spans="1:31" ht="60" customHeight="1" x14ac:dyDescent="0.25">
      <c r="A589" s="233">
        <f t="shared" si="31"/>
        <v>584</v>
      </c>
      <c r="B589" s="47"/>
      <c r="C589" s="47"/>
      <c r="D589" s="48"/>
      <c r="E589" s="49"/>
      <c r="F589" s="48"/>
      <c r="G589" s="50"/>
      <c r="H589" s="440"/>
      <c r="I589" s="51"/>
      <c r="J589" s="440"/>
      <c r="K589" s="52"/>
      <c r="L589" s="53"/>
      <c r="M589" s="54"/>
      <c r="N589" s="54"/>
      <c r="O589" s="246">
        <f t="shared" si="30"/>
        <v>0</v>
      </c>
      <c r="P589" s="55"/>
      <c r="Q589" s="49"/>
      <c r="R589" s="56"/>
      <c r="S589" s="440"/>
      <c r="T589" s="54"/>
      <c r="U589" s="55"/>
      <c r="V589" s="440"/>
      <c r="W589" s="55"/>
      <c r="X589" s="54"/>
      <c r="Y589" s="54"/>
      <c r="Z589" s="237">
        <f t="shared" si="29"/>
        <v>0</v>
      </c>
      <c r="AA589" s="53"/>
      <c r="AB589" s="57"/>
      <c r="AC589" s="238">
        <v>0</v>
      </c>
      <c r="AD589" s="239">
        <v>0</v>
      </c>
      <c r="AE589" s="240"/>
    </row>
    <row r="590" spans="1:31" ht="60" customHeight="1" x14ac:dyDescent="0.25">
      <c r="A590" s="233">
        <f t="shared" si="31"/>
        <v>585</v>
      </c>
      <c r="B590" s="47"/>
      <c r="C590" s="47"/>
      <c r="D590" s="48"/>
      <c r="E590" s="49"/>
      <c r="F590" s="48"/>
      <c r="G590" s="50"/>
      <c r="H590" s="440"/>
      <c r="I590" s="51"/>
      <c r="J590" s="440"/>
      <c r="K590" s="52"/>
      <c r="L590" s="53"/>
      <c r="M590" s="54"/>
      <c r="N590" s="54"/>
      <c r="O590" s="246">
        <f t="shared" si="30"/>
        <v>0</v>
      </c>
      <c r="P590" s="55"/>
      <c r="Q590" s="49"/>
      <c r="R590" s="56"/>
      <c r="S590" s="440"/>
      <c r="T590" s="54"/>
      <c r="U590" s="55"/>
      <c r="V590" s="440"/>
      <c r="W590" s="55"/>
      <c r="X590" s="54"/>
      <c r="Y590" s="54"/>
      <c r="Z590" s="237">
        <f t="shared" si="29"/>
        <v>0</v>
      </c>
      <c r="AA590" s="53"/>
      <c r="AB590" s="57"/>
      <c r="AC590" s="238">
        <v>0</v>
      </c>
      <c r="AD590" s="239">
        <v>0</v>
      </c>
      <c r="AE590" s="240"/>
    </row>
    <row r="591" spans="1:31" ht="60" customHeight="1" x14ac:dyDescent="0.25">
      <c r="A591" s="233">
        <f t="shared" si="31"/>
        <v>586</v>
      </c>
      <c r="B591" s="47"/>
      <c r="C591" s="47"/>
      <c r="D591" s="48"/>
      <c r="E591" s="49"/>
      <c r="F591" s="48"/>
      <c r="G591" s="50"/>
      <c r="H591" s="440"/>
      <c r="I591" s="51"/>
      <c r="J591" s="440"/>
      <c r="K591" s="52"/>
      <c r="L591" s="53"/>
      <c r="M591" s="54"/>
      <c r="N591" s="54"/>
      <c r="O591" s="246">
        <f t="shared" si="30"/>
        <v>0</v>
      </c>
      <c r="P591" s="55"/>
      <c r="Q591" s="49"/>
      <c r="R591" s="56"/>
      <c r="S591" s="440"/>
      <c r="T591" s="54"/>
      <c r="U591" s="55"/>
      <c r="V591" s="440"/>
      <c r="W591" s="55"/>
      <c r="X591" s="54"/>
      <c r="Y591" s="54"/>
      <c r="Z591" s="237">
        <f t="shared" si="29"/>
        <v>0</v>
      </c>
      <c r="AA591" s="53"/>
      <c r="AB591" s="57"/>
      <c r="AC591" s="238">
        <v>0</v>
      </c>
      <c r="AD591" s="239">
        <v>0</v>
      </c>
      <c r="AE591" s="240"/>
    </row>
    <row r="592" spans="1:31" ht="60" customHeight="1" x14ac:dyDescent="0.25">
      <c r="A592" s="233">
        <f t="shared" si="31"/>
        <v>587</v>
      </c>
      <c r="B592" s="47"/>
      <c r="C592" s="47"/>
      <c r="D592" s="48"/>
      <c r="E592" s="49"/>
      <c r="F592" s="48"/>
      <c r="G592" s="50"/>
      <c r="H592" s="440"/>
      <c r="I592" s="51"/>
      <c r="J592" s="440"/>
      <c r="K592" s="52"/>
      <c r="L592" s="53"/>
      <c r="M592" s="54"/>
      <c r="N592" s="54"/>
      <c r="O592" s="246">
        <f t="shared" si="30"/>
        <v>0</v>
      </c>
      <c r="P592" s="55"/>
      <c r="Q592" s="49"/>
      <c r="R592" s="56"/>
      <c r="S592" s="440"/>
      <c r="T592" s="54"/>
      <c r="U592" s="55"/>
      <c r="V592" s="440"/>
      <c r="W592" s="55"/>
      <c r="X592" s="54"/>
      <c r="Y592" s="54"/>
      <c r="Z592" s="237">
        <f t="shared" si="29"/>
        <v>0</v>
      </c>
      <c r="AA592" s="53"/>
      <c r="AB592" s="57"/>
      <c r="AC592" s="238">
        <v>0</v>
      </c>
      <c r="AD592" s="239">
        <v>0</v>
      </c>
      <c r="AE592" s="240"/>
    </row>
    <row r="593" spans="1:31" ht="60" customHeight="1" x14ac:dyDescent="0.25">
      <c r="A593" s="233">
        <f t="shared" si="31"/>
        <v>588</v>
      </c>
      <c r="B593" s="47"/>
      <c r="C593" s="47"/>
      <c r="D593" s="48"/>
      <c r="E593" s="49"/>
      <c r="F593" s="48"/>
      <c r="G593" s="50"/>
      <c r="H593" s="440"/>
      <c r="I593" s="51"/>
      <c r="J593" s="440"/>
      <c r="K593" s="52"/>
      <c r="L593" s="53"/>
      <c r="M593" s="54"/>
      <c r="N593" s="54"/>
      <c r="O593" s="246">
        <f t="shared" si="30"/>
        <v>0</v>
      </c>
      <c r="P593" s="55"/>
      <c r="Q593" s="49"/>
      <c r="R593" s="56"/>
      <c r="S593" s="440"/>
      <c r="T593" s="54"/>
      <c r="U593" s="55"/>
      <c r="V593" s="440"/>
      <c r="W593" s="55"/>
      <c r="X593" s="54"/>
      <c r="Y593" s="54"/>
      <c r="Z593" s="237">
        <f t="shared" si="29"/>
        <v>0</v>
      </c>
      <c r="AA593" s="53"/>
      <c r="AB593" s="57"/>
      <c r="AC593" s="238">
        <v>0</v>
      </c>
      <c r="AD593" s="239">
        <v>0</v>
      </c>
      <c r="AE593" s="240"/>
    </row>
    <row r="594" spans="1:31" ht="60" customHeight="1" x14ac:dyDescent="0.25">
      <c r="A594" s="233">
        <f t="shared" si="31"/>
        <v>589</v>
      </c>
      <c r="B594" s="47"/>
      <c r="C594" s="47"/>
      <c r="D594" s="48"/>
      <c r="E594" s="49"/>
      <c r="F594" s="48"/>
      <c r="G594" s="50"/>
      <c r="H594" s="440"/>
      <c r="I594" s="51"/>
      <c r="J594" s="440"/>
      <c r="K594" s="52"/>
      <c r="L594" s="53"/>
      <c r="M594" s="54"/>
      <c r="N594" s="54"/>
      <c r="O594" s="246">
        <f t="shared" si="30"/>
        <v>0</v>
      </c>
      <c r="P594" s="55"/>
      <c r="Q594" s="49"/>
      <c r="R594" s="56"/>
      <c r="S594" s="440"/>
      <c r="T594" s="54"/>
      <c r="U594" s="55"/>
      <c r="V594" s="440"/>
      <c r="W594" s="55"/>
      <c r="X594" s="54"/>
      <c r="Y594" s="54"/>
      <c r="Z594" s="237">
        <f t="shared" si="29"/>
        <v>0</v>
      </c>
      <c r="AA594" s="53"/>
      <c r="AB594" s="57"/>
      <c r="AC594" s="238">
        <v>0</v>
      </c>
      <c r="AD594" s="239">
        <v>0</v>
      </c>
      <c r="AE594" s="240"/>
    </row>
    <row r="595" spans="1:31" ht="60" customHeight="1" x14ac:dyDescent="0.25">
      <c r="A595" s="233">
        <f t="shared" si="31"/>
        <v>590</v>
      </c>
      <c r="B595" s="47"/>
      <c r="C595" s="47"/>
      <c r="D595" s="48"/>
      <c r="E595" s="49"/>
      <c r="F595" s="48"/>
      <c r="G595" s="50"/>
      <c r="H595" s="440"/>
      <c r="I595" s="51"/>
      <c r="J595" s="440"/>
      <c r="K595" s="52"/>
      <c r="L595" s="53"/>
      <c r="M595" s="54"/>
      <c r="N595" s="54"/>
      <c r="O595" s="246">
        <f t="shared" si="30"/>
        <v>0</v>
      </c>
      <c r="P595" s="55"/>
      <c r="Q595" s="49"/>
      <c r="R595" s="56"/>
      <c r="S595" s="440"/>
      <c r="T595" s="54"/>
      <c r="U595" s="55"/>
      <c r="V595" s="440"/>
      <c r="W595" s="55"/>
      <c r="X595" s="54"/>
      <c r="Y595" s="54"/>
      <c r="Z595" s="237">
        <f t="shared" si="29"/>
        <v>0</v>
      </c>
      <c r="AA595" s="53"/>
      <c r="AB595" s="57"/>
      <c r="AC595" s="238">
        <v>0</v>
      </c>
      <c r="AD595" s="239">
        <v>0</v>
      </c>
      <c r="AE595" s="240"/>
    </row>
    <row r="596" spans="1:31" ht="60" customHeight="1" x14ac:dyDescent="0.25">
      <c r="A596" s="233">
        <f t="shared" si="31"/>
        <v>591</v>
      </c>
      <c r="B596" s="47"/>
      <c r="C596" s="47"/>
      <c r="D596" s="48"/>
      <c r="E596" s="49"/>
      <c r="F596" s="48"/>
      <c r="G596" s="50"/>
      <c r="H596" s="440"/>
      <c r="I596" s="51"/>
      <c r="J596" s="440"/>
      <c r="K596" s="52"/>
      <c r="L596" s="53"/>
      <c r="M596" s="54"/>
      <c r="N596" s="54"/>
      <c r="O596" s="246">
        <f t="shared" si="30"/>
        <v>0</v>
      </c>
      <c r="P596" s="55"/>
      <c r="Q596" s="49"/>
      <c r="R596" s="56"/>
      <c r="S596" s="440"/>
      <c r="T596" s="54"/>
      <c r="U596" s="55"/>
      <c r="V596" s="440"/>
      <c r="W596" s="55"/>
      <c r="X596" s="54"/>
      <c r="Y596" s="54"/>
      <c r="Z596" s="237">
        <f t="shared" si="29"/>
        <v>0</v>
      </c>
      <c r="AA596" s="53"/>
      <c r="AB596" s="57"/>
      <c r="AC596" s="238">
        <v>0</v>
      </c>
      <c r="AD596" s="239">
        <v>0</v>
      </c>
      <c r="AE596" s="240"/>
    </row>
    <row r="597" spans="1:31" ht="60" customHeight="1" x14ac:dyDescent="0.25">
      <c r="A597" s="233">
        <f t="shared" si="31"/>
        <v>592</v>
      </c>
      <c r="B597" s="47"/>
      <c r="C597" s="47"/>
      <c r="D597" s="48"/>
      <c r="E597" s="49"/>
      <c r="F597" s="48"/>
      <c r="G597" s="50"/>
      <c r="H597" s="440"/>
      <c r="I597" s="51"/>
      <c r="J597" s="440"/>
      <c r="K597" s="52"/>
      <c r="L597" s="53"/>
      <c r="M597" s="54"/>
      <c r="N597" s="54"/>
      <c r="O597" s="246">
        <f t="shared" si="30"/>
        <v>0</v>
      </c>
      <c r="P597" s="55"/>
      <c r="Q597" s="49"/>
      <c r="R597" s="56"/>
      <c r="S597" s="440"/>
      <c r="T597" s="54"/>
      <c r="U597" s="55"/>
      <c r="V597" s="440"/>
      <c r="W597" s="55"/>
      <c r="X597" s="54"/>
      <c r="Y597" s="54"/>
      <c r="Z597" s="237">
        <f t="shared" si="29"/>
        <v>0</v>
      </c>
      <c r="AA597" s="53"/>
      <c r="AB597" s="57"/>
      <c r="AC597" s="238">
        <v>0</v>
      </c>
      <c r="AD597" s="239">
        <v>0</v>
      </c>
      <c r="AE597" s="240"/>
    </row>
    <row r="598" spans="1:31" ht="60" customHeight="1" x14ac:dyDescent="0.25">
      <c r="A598" s="233">
        <f t="shared" si="31"/>
        <v>593</v>
      </c>
      <c r="B598" s="47"/>
      <c r="C598" s="47"/>
      <c r="D598" s="48"/>
      <c r="E598" s="49"/>
      <c r="F598" s="48"/>
      <c r="G598" s="50"/>
      <c r="H598" s="440"/>
      <c r="I598" s="51"/>
      <c r="J598" s="440"/>
      <c r="K598" s="52"/>
      <c r="L598" s="53"/>
      <c r="M598" s="54"/>
      <c r="N598" s="54"/>
      <c r="O598" s="246">
        <f t="shared" si="30"/>
        <v>0</v>
      </c>
      <c r="P598" s="55"/>
      <c r="Q598" s="49"/>
      <c r="R598" s="56"/>
      <c r="S598" s="440"/>
      <c r="T598" s="54"/>
      <c r="U598" s="55"/>
      <c r="V598" s="440"/>
      <c r="W598" s="55"/>
      <c r="X598" s="54"/>
      <c r="Y598" s="54"/>
      <c r="Z598" s="237">
        <f t="shared" si="29"/>
        <v>0</v>
      </c>
      <c r="AA598" s="53"/>
      <c r="AB598" s="57"/>
      <c r="AC598" s="238">
        <v>0</v>
      </c>
      <c r="AD598" s="239">
        <v>0</v>
      </c>
      <c r="AE598" s="240"/>
    </row>
    <row r="599" spans="1:31" ht="60" customHeight="1" x14ac:dyDescent="0.25">
      <c r="A599" s="233">
        <f t="shared" si="31"/>
        <v>594</v>
      </c>
      <c r="B599" s="47"/>
      <c r="C599" s="47"/>
      <c r="D599" s="48"/>
      <c r="E599" s="49"/>
      <c r="F599" s="48"/>
      <c r="G599" s="50"/>
      <c r="H599" s="440"/>
      <c r="I599" s="51"/>
      <c r="J599" s="440"/>
      <c r="K599" s="52"/>
      <c r="L599" s="53"/>
      <c r="M599" s="54"/>
      <c r="N599" s="54"/>
      <c r="O599" s="246">
        <f t="shared" si="30"/>
        <v>0</v>
      </c>
      <c r="P599" s="55"/>
      <c r="Q599" s="49"/>
      <c r="R599" s="56"/>
      <c r="S599" s="440"/>
      <c r="T599" s="54"/>
      <c r="U599" s="55"/>
      <c r="V599" s="440"/>
      <c r="W599" s="55"/>
      <c r="X599" s="54"/>
      <c r="Y599" s="54"/>
      <c r="Z599" s="237">
        <f t="shared" si="29"/>
        <v>0</v>
      </c>
      <c r="AA599" s="53"/>
      <c r="AB599" s="57"/>
      <c r="AC599" s="238">
        <v>0</v>
      </c>
      <c r="AD599" s="239">
        <v>0</v>
      </c>
      <c r="AE599" s="240"/>
    </row>
    <row r="600" spans="1:31" ht="60" customHeight="1" x14ac:dyDescent="0.25">
      <c r="A600" s="233">
        <f t="shared" si="31"/>
        <v>595</v>
      </c>
      <c r="B600" s="47"/>
      <c r="C600" s="47"/>
      <c r="D600" s="48"/>
      <c r="E600" s="49"/>
      <c r="F600" s="48"/>
      <c r="G600" s="50"/>
      <c r="H600" s="440"/>
      <c r="I600" s="51"/>
      <c r="J600" s="440"/>
      <c r="K600" s="52"/>
      <c r="L600" s="53"/>
      <c r="M600" s="54"/>
      <c r="N600" s="54"/>
      <c r="O600" s="246">
        <f t="shared" si="30"/>
        <v>0</v>
      </c>
      <c r="P600" s="55"/>
      <c r="Q600" s="49"/>
      <c r="R600" s="56"/>
      <c r="S600" s="440"/>
      <c r="T600" s="54"/>
      <c r="U600" s="55"/>
      <c r="V600" s="440"/>
      <c r="W600" s="55"/>
      <c r="X600" s="54"/>
      <c r="Y600" s="54"/>
      <c r="Z600" s="237">
        <f t="shared" si="29"/>
        <v>0</v>
      </c>
      <c r="AA600" s="53"/>
      <c r="AB600" s="57"/>
      <c r="AC600" s="238">
        <v>0</v>
      </c>
      <c r="AD600" s="239">
        <v>0</v>
      </c>
      <c r="AE600" s="240"/>
    </row>
    <row r="601" spans="1:31" ht="60" customHeight="1" x14ac:dyDescent="0.25">
      <c r="A601" s="233">
        <f t="shared" si="31"/>
        <v>596</v>
      </c>
      <c r="B601" s="47"/>
      <c r="C601" s="47"/>
      <c r="D601" s="48"/>
      <c r="E601" s="49"/>
      <c r="F601" s="48"/>
      <c r="G601" s="50"/>
      <c r="H601" s="440"/>
      <c r="I601" s="51"/>
      <c r="J601" s="440"/>
      <c r="K601" s="52"/>
      <c r="L601" s="53"/>
      <c r="M601" s="54"/>
      <c r="N601" s="54"/>
      <c r="O601" s="246">
        <f t="shared" si="30"/>
        <v>0</v>
      </c>
      <c r="P601" s="55"/>
      <c r="Q601" s="49"/>
      <c r="R601" s="56"/>
      <c r="S601" s="440"/>
      <c r="T601" s="54"/>
      <c r="U601" s="55"/>
      <c r="V601" s="440"/>
      <c r="W601" s="55"/>
      <c r="X601" s="54"/>
      <c r="Y601" s="54"/>
      <c r="Z601" s="237">
        <f t="shared" si="29"/>
        <v>0</v>
      </c>
      <c r="AA601" s="53"/>
      <c r="AB601" s="57"/>
      <c r="AC601" s="238">
        <v>0</v>
      </c>
      <c r="AD601" s="239">
        <v>0</v>
      </c>
      <c r="AE601" s="240"/>
    </row>
    <row r="602" spans="1:31" ht="60" customHeight="1" x14ac:dyDescent="0.25">
      <c r="A602" s="233">
        <f t="shared" si="31"/>
        <v>597</v>
      </c>
      <c r="B602" s="47"/>
      <c r="C602" s="47"/>
      <c r="D602" s="48"/>
      <c r="E602" s="49"/>
      <c r="F602" s="48"/>
      <c r="G602" s="50"/>
      <c r="H602" s="440"/>
      <c r="I602" s="51"/>
      <c r="J602" s="440"/>
      <c r="K602" s="52"/>
      <c r="L602" s="53"/>
      <c r="M602" s="54"/>
      <c r="N602" s="54"/>
      <c r="O602" s="246">
        <f t="shared" si="30"/>
        <v>0</v>
      </c>
      <c r="P602" s="55"/>
      <c r="Q602" s="49"/>
      <c r="R602" s="56"/>
      <c r="S602" s="440"/>
      <c r="T602" s="54"/>
      <c r="U602" s="55"/>
      <c r="V602" s="440"/>
      <c r="W602" s="55"/>
      <c r="X602" s="54"/>
      <c r="Y602" s="54"/>
      <c r="Z602" s="237">
        <f t="shared" si="29"/>
        <v>0</v>
      </c>
      <c r="AA602" s="53"/>
      <c r="AB602" s="57"/>
      <c r="AC602" s="238">
        <v>0</v>
      </c>
      <c r="AD602" s="239">
        <v>0</v>
      </c>
      <c r="AE602" s="240"/>
    </row>
    <row r="603" spans="1:31" ht="60" customHeight="1" x14ac:dyDescent="0.25">
      <c r="A603" s="233">
        <f t="shared" si="31"/>
        <v>598</v>
      </c>
      <c r="B603" s="47"/>
      <c r="C603" s="47"/>
      <c r="D603" s="48"/>
      <c r="E603" s="49"/>
      <c r="F603" s="48"/>
      <c r="G603" s="50"/>
      <c r="H603" s="440"/>
      <c r="I603" s="51"/>
      <c r="J603" s="440"/>
      <c r="K603" s="52"/>
      <c r="L603" s="53"/>
      <c r="M603" s="54"/>
      <c r="N603" s="54"/>
      <c r="O603" s="246">
        <f t="shared" si="30"/>
        <v>0</v>
      </c>
      <c r="P603" s="55"/>
      <c r="Q603" s="49"/>
      <c r="R603" s="56"/>
      <c r="S603" s="440"/>
      <c r="T603" s="54"/>
      <c r="U603" s="55"/>
      <c r="V603" s="440"/>
      <c r="W603" s="55"/>
      <c r="X603" s="54"/>
      <c r="Y603" s="54"/>
      <c r="Z603" s="237">
        <f t="shared" si="29"/>
        <v>0</v>
      </c>
      <c r="AA603" s="53"/>
      <c r="AB603" s="57"/>
      <c r="AC603" s="238">
        <v>0</v>
      </c>
      <c r="AD603" s="239">
        <v>0</v>
      </c>
      <c r="AE603" s="240"/>
    </row>
    <row r="604" spans="1:31" ht="60" customHeight="1" x14ac:dyDescent="0.25">
      <c r="A604" s="233">
        <f t="shared" si="31"/>
        <v>599</v>
      </c>
      <c r="B604" s="47"/>
      <c r="C604" s="47"/>
      <c r="D604" s="48"/>
      <c r="E604" s="49"/>
      <c r="F604" s="48"/>
      <c r="G604" s="50"/>
      <c r="H604" s="440"/>
      <c r="I604" s="51"/>
      <c r="J604" s="440"/>
      <c r="K604" s="52"/>
      <c r="L604" s="53"/>
      <c r="M604" s="54"/>
      <c r="N604" s="54"/>
      <c r="O604" s="246">
        <f t="shared" si="30"/>
        <v>0</v>
      </c>
      <c r="P604" s="55"/>
      <c r="Q604" s="49"/>
      <c r="R604" s="56"/>
      <c r="S604" s="440"/>
      <c r="T604" s="54"/>
      <c r="U604" s="55"/>
      <c r="V604" s="440"/>
      <c r="W604" s="55"/>
      <c r="X604" s="54"/>
      <c r="Y604" s="54"/>
      <c r="Z604" s="237">
        <f t="shared" si="29"/>
        <v>0</v>
      </c>
      <c r="AA604" s="53"/>
      <c r="AB604" s="57"/>
      <c r="AC604" s="238">
        <v>0</v>
      </c>
      <c r="AD604" s="239">
        <v>0</v>
      </c>
      <c r="AE604" s="240"/>
    </row>
    <row r="605" spans="1:31" ht="60" customHeight="1" x14ac:dyDescent="0.25">
      <c r="A605" s="233">
        <f t="shared" si="31"/>
        <v>600</v>
      </c>
      <c r="B605" s="47"/>
      <c r="C605" s="47"/>
      <c r="D605" s="48"/>
      <c r="E605" s="49"/>
      <c r="F605" s="48"/>
      <c r="G605" s="50"/>
      <c r="H605" s="440"/>
      <c r="I605" s="51"/>
      <c r="J605" s="440"/>
      <c r="K605" s="52"/>
      <c r="L605" s="53"/>
      <c r="M605" s="54"/>
      <c r="N605" s="54"/>
      <c r="O605" s="246">
        <f t="shared" si="30"/>
        <v>0</v>
      </c>
      <c r="P605" s="55"/>
      <c r="Q605" s="49"/>
      <c r="R605" s="56"/>
      <c r="S605" s="440"/>
      <c r="T605" s="54"/>
      <c r="U605" s="55"/>
      <c r="V605" s="440"/>
      <c r="W605" s="55"/>
      <c r="X605" s="54"/>
      <c r="Y605" s="54"/>
      <c r="Z605" s="237">
        <f t="shared" si="29"/>
        <v>0</v>
      </c>
      <c r="AA605" s="53"/>
      <c r="AB605" s="57"/>
      <c r="AC605" s="238">
        <v>0</v>
      </c>
      <c r="AD605" s="239">
        <v>0</v>
      </c>
      <c r="AE605" s="240"/>
    </row>
    <row r="606" spans="1:31" ht="60" customHeight="1" x14ac:dyDescent="0.25">
      <c r="A606" s="233">
        <f t="shared" si="31"/>
        <v>601</v>
      </c>
      <c r="B606" s="47"/>
      <c r="C606" s="47"/>
      <c r="D606" s="48"/>
      <c r="E606" s="49"/>
      <c r="F606" s="48"/>
      <c r="G606" s="50"/>
      <c r="H606" s="440"/>
      <c r="I606" s="51"/>
      <c r="J606" s="440"/>
      <c r="K606" s="52"/>
      <c r="L606" s="53"/>
      <c r="M606" s="54"/>
      <c r="N606" s="54"/>
      <c r="O606" s="246">
        <f t="shared" si="30"/>
        <v>0</v>
      </c>
      <c r="P606" s="55"/>
      <c r="Q606" s="49"/>
      <c r="R606" s="56"/>
      <c r="S606" s="440"/>
      <c r="T606" s="54"/>
      <c r="U606" s="55"/>
      <c r="V606" s="440"/>
      <c r="W606" s="55"/>
      <c r="X606" s="54"/>
      <c r="Y606" s="54"/>
      <c r="Z606" s="237">
        <f t="shared" si="29"/>
        <v>0</v>
      </c>
      <c r="AA606" s="53"/>
      <c r="AB606" s="57"/>
      <c r="AC606" s="238">
        <v>0</v>
      </c>
      <c r="AD606" s="239">
        <v>0</v>
      </c>
      <c r="AE606" s="240"/>
    </row>
    <row r="607" spans="1:31" ht="60" customHeight="1" x14ac:dyDescent="0.25">
      <c r="A607" s="233">
        <f t="shared" si="31"/>
        <v>602</v>
      </c>
      <c r="B607" s="47"/>
      <c r="C607" s="47"/>
      <c r="D607" s="48"/>
      <c r="E607" s="49"/>
      <c r="F607" s="48"/>
      <c r="G607" s="50"/>
      <c r="H607" s="440"/>
      <c r="I607" s="51"/>
      <c r="J607" s="440"/>
      <c r="K607" s="52"/>
      <c r="L607" s="53"/>
      <c r="M607" s="54"/>
      <c r="N607" s="54"/>
      <c r="O607" s="246">
        <f t="shared" si="30"/>
        <v>0</v>
      </c>
      <c r="P607" s="55"/>
      <c r="Q607" s="49"/>
      <c r="R607" s="56"/>
      <c r="S607" s="440"/>
      <c r="T607" s="54"/>
      <c r="U607" s="55"/>
      <c r="V607" s="440"/>
      <c r="W607" s="55"/>
      <c r="X607" s="54"/>
      <c r="Y607" s="54"/>
      <c r="Z607" s="237">
        <f t="shared" si="29"/>
        <v>0</v>
      </c>
      <c r="AA607" s="53"/>
      <c r="AB607" s="57"/>
      <c r="AC607" s="238">
        <v>0</v>
      </c>
      <c r="AD607" s="239">
        <v>0</v>
      </c>
      <c r="AE607" s="240"/>
    </row>
    <row r="608" spans="1:31" ht="60" customHeight="1" x14ac:dyDescent="0.25">
      <c r="A608" s="233">
        <f t="shared" si="31"/>
        <v>603</v>
      </c>
      <c r="B608" s="47"/>
      <c r="C608" s="47"/>
      <c r="D608" s="48"/>
      <c r="E608" s="49"/>
      <c r="F608" s="48"/>
      <c r="G608" s="50"/>
      <c r="H608" s="440"/>
      <c r="I608" s="51"/>
      <c r="J608" s="440"/>
      <c r="K608" s="52"/>
      <c r="L608" s="53"/>
      <c r="M608" s="54"/>
      <c r="N608" s="54"/>
      <c r="O608" s="246">
        <f t="shared" si="30"/>
        <v>0</v>
      </c>
      <c r="P608" s="55"/>
      <c r="Q608" s="49"/>
      <c r="R608" s="56"/>
      <c r="S608" s="440"/>
      <c r="T608" s="54"/>
      <c r="U608" s="55"/>
      <c r="V608" s="440"/>
      <c r="W608" s="55"/>
      <c r="X608" s="54"/>
      <c r="Y608" s="54"/>
      <c r="Z608" s="237">
        <f t="shared" si="29"/>
        <v>0</v>
      </c>
      <c r="AA608" s="53"/>
      <c r="AB608" s="57"/>
      <c r="AC608" s="238">
        <v>0</v>
      </c>
      <c r="AD608" s="239">
        <v>0</v>
      </c>
      <c r="AE608" s="240"/>
    </row>
    <row r="609" spans="1:31" ht="60" customHeight="1" x14ac:dyDescent="0.25">
      <c r="A609" s="233">
        <f t="shared" si="31"/>
        <v>604</v>
      </c>
      <c r="B609" s="47"/>
      <c r="C609" s="47"/>
      <c r="D609" s="48"/>
      <c r="E609" s="49"/>
      <c r="F609" s="48"/>
      <c r="G609" s="50"/>
      <c r="H609" s="440"/>
      <c r="I609" s="51"/>
      <c r="J609" s="440"/>
      <c r="K609" s="52"/>
      <c r="L609" s="53"/>
      <c r="M609" s="54"/>
      <c r="N609" s="54"/>
      <c r="O609" s="246">
        <f t="shared" si="30"/>
        <v>0</v>
      </c>
      <c r="P609" s="55"/>
      <c r="Q609" s="49"/>
      <c r="R609" s="56"/>
      <c r="S609" s="440"/>
      <c r="T609" s="54"/>
      <c r="U609" s="55"/>
      <c r="V609" s="440"/>
      <c r="W609" s="55"/>
      <c r="X609" s="54"/>
      <c r="Y609" s="54"/>
      <c r="Z609" s="237">
        <f t="shared" si="29"/>
        <v>0</v>
      </c>
      <c r="AA609" s="53"/>
      <c r="AB609" s="57"/>
      <c r="AC609" s="238">
        <v>0</v>
      </c>
      <c r="AD609" s="239">
        <v>0</v>
      </c>
      <c r="AE609" s="240"/>
    </row>
    <row r="610" spans="1:31" ht="60" customHeight="1" x14ac:dyDescent="0.25">
      <c r="A610" s="233">
        <f t="shared" si="31"/>
        <v>605</v>
      </c>
      <c r="B610" s="47"/>
      <c r="C610" s="47"/>
      <c r="D610" s="48"/>
      <c r="E610" s="49"/>
      <c r="F610" s="48"/>
      <c r="G610" s="50"/>
      <c r="H610" s="440"/>
      <c r="I610" s="51"/>
      <c r="J610" s="440"/>
      <c r="K610" s="52"/>
      <c r="L610" s="53"/>
      <c r="M610" s="54"/>
      <c r="N610" s="54"/>
      <c r="O610" s="246">
        <f t="shared" si="30"/>
        <v>0</v>
      </c>
      <c r="P610" s="55"/>
      <c r="Q610" s="49"/>
      <c r="R610" s="56"/>
      <c r="S610" s="440"/>
      <c r="T610" s="54"/>
      <c r="U610" s="55"/>
      <c r="V610" s="440"/>
      <c r="W610" s="55"/>
      <c r="X610" s="54"/>
      <c r="Y610" s="54"/>
      <c r="Z610" s="237">
        <f t="shared" si="29"/>
        <v>0</v>
      </c>
      <c r="AA610" s="53"/>
      <c r="AB610" s="57"/>
      <c r="AC610" s="238">
        <v>0</v>
      </c>
      <c r="AD610" s="239">
        <v>0</v>
      </c>
      <c r="AE610" s="240"/>
    </row>
    <row r="611" spans="1:31" ht="60" customHeight="1" x14ac:dyDescent="0.25">
      <c r="A611" s="233">
        <f t="shared" si="31"/>
        <v>606</v>
      </c>
      <c r="B611" s="47"/>
      <c r="C611" s="47"/>
      <c r="D611" s="48"/>
      <c r="E611" s="49"/>
      <c r="F611" s="48"/>
      <c r="G611" s="50"/>
      <c r="H611" s="440"/>
      <c r="I611" s="51"/>
      <c r="J611" s="440"/>
      <c r="K611" s="52"/>
      <c r="L611" s="53"/>
      <c r="M611" s="54"/>
      <c r="N611" s="54"/>
      <c r="O611" s="246">
        <f t="shared" si="30"/>
        <v>0</v>
      </c>
      <c r="P611" s="55"/>
      <c r="Q611" s="49"/>
      <c r="R611" s="56"/>
      <c r="S611" s="440"/>
      <c r="T611" s="54"/>
      <c r="U611" s="55"/>
      <c r="V611" s="440"/>
      <c r="W611" s="55"/>
      <c r="X611" s="54"/>
      <c r="Y611" s="54"/>
      <c r="Z611" s="237">
        <f t="shared" si="29"/>
        <v>0</v>
      </c>
      <c r="AA611" s="53"/>
      <c r="AB611" s="57"/>
      <c r="AC611" s="238">
        <v>0</v>
      </c>
      <c r="AD611" s="239">
        <v>0</v>
      </c>
      <c r="AE611" s="240"/>
    </row>
    <row r="612" spans="1:31" ht="60" customHeight="1" x14ac:dyDescent="0.25">
      <c r="A612" s="233">
        <f t="shared" si="31"/>
        <v>607</v>
      </c>
      <c r="B612" s="47"/>
      <c r="C612" s="47"/>
      <c r="D612" s="48"/>
      <c r="E612" s="49"/>
      <c r="F612" s="48"/>
      <c r="G612" s="50"/>
      <c r="H612" s="440"/>
      <c r="I612" s="51"/>
      <c r="J612" s="440"/>
      <c r="K612" s="52"/>
      <c r="L612" s="53"/>
      <c r="M612" s="54"/>
      <c r="N612" s="54"/>
      <c r="O612" s="246">
        <f t="shared" si="30"/>
        <v>0</v>
      </c>
      <c r="P612" s="55"/>
      <c r="Q612" s="49"/>
      <c r="R612" s="56"/>
      <c r="S612" s="440"/>
      <c r="T612" s="54"/>
      <c r="U612" s="55"/>
      <c r="V612" s="440"/>
      <c r="W612" s="55"/>
      <c r="X612" s="54"/>
      <c r="Y612" s="54"/>
      <c r="Z612" s="237">
        <f t="shared" si="29"/>
        <v>0</v>
      </c>
      <c r="AA612" s="53"/>
      <c r="AB612" s="57"/>
      <c r="AC612" s="238">
        <v>0</v>
      </c>
      <c r="AD612" s="239">
        <v>0</v>
      </c>
      <c r="AE612" s="240"/>
    </row>
    <row r="613" spans="1:31" ht="60" customHeight="1" x14ac:dyDescent="0.25">
      <c r="A613" s="233">
        <f t="shared" si="31"/>
        <v>608</v>
      </c>
      <c r="B613" s="47"/>
      <c r="C613" s="47"/>
      <c r="D613" s="48"/>
      <c r="E613" s="49"/>
      <c r="F613" s="48"/>
      <c r="G613" s="50"/>
      <c r="H613" s="440"/>
      <c r="I613" s="51"/>
      <c r="J613" s="440"/>
      <c r="K613" s="52"/>
      <c r="L613" s="53"/>
      <c r="M613" s="54"/>
      <c r="N613" s="54"/>
      <c r="O613" s="246">
        <f t="shared" si="30"/>
        <v>0</v>
      </c>
      <c r="P613" s="55"/>
      <c r="Q613" s="49"/>
      <c r="R613" s="56"/>
      <c r="S613" s="440"/>
      <c r="T613" s="54"/>
      <c r="U613" s="55"/>
      <c r="V613" s="440"/>
      <c r="W613" s="55"/>
      <c r="X613" s="54"/>
      <c r="Y613" s="54"/>
      <c r="Z613" s="237">
        <f t="shared" si="29"/>
        <v>0</v>
      </c>
      <c r="AA613" s="53"/>
      <c r="AB613" s="57"/>
      <c r="AC613" s="238">
        <v>0</v>
      </c>
      <c r="AD613" s="239">
        <v>0</v>
      </c>
      <c r="AE613" s="240"/>
    </row>
    <row r="614" spans="1:31" ht="60" customHeight="1" x14ac:dyDescent="0.25">
      <c r="A614" s="233">
        <f t="shared" si="31"/>
        <v>609</v>
      </c>
      <c r="B614" s="47"/>
      <c r="C614" s="47"/>
      <c r="D614" s="48"/>
      <c r="E614" s="49"/>
      <c r="F614" s="48"/>
      <c r="G614" s="50"/>
      <c r="H614" s="440"/>
      <c r="I614" s="51"/>
      <c r="J614" s="440"/>
      <c r="K614" s="52"/>
      <c r="L614" s="53"/>
      <c r="M614" s="54"/>
      <c r="N614" s="54"/>
      <c r="O614" s="246">
        <f t="shared" si="30"/>
        <v>0</v>
      </c>
      <c r="P614" s="55"/>
      <c r="Q614" s="49"/>
      <c r="R614" s="56"/>
      <c r="S614" s="440"/>
      <c r="T614" s="54"/>
      <c r="U614" s="55"/>
      <c r="V614" s="440"/>
      <c r="W614" s="55"/>
      <c r="X614" s="54"/>
      <c r="Y614" s="54"/>
      <c r="Z614" s="237">
        <f t="shared" si="29"/>
        <v>0</v>
      </c>
      <c r="AA614" s="53"/>
      <c r="AB614" s="57"/>
      <c r="AC614" s="238">
        <v>0</v>
      </c>
      <c r="AD614" s="239">
        <v>0</v>
      </c>
      <c r="AE614" s="240"/>
    </row>
    <row r="615" spans="1:31" ht="60" customHeight="1" x14ac:dyDescent="0.25">
      <c r="A615" s="233">
        <f t="shared" si="31"/>
        <v>610</v>
      </c>
      <c r="B615" s="47"/>
      <c r="C615" s="47"/>
      <c r="D615" s="48"/>
      <c r="E615" s="49"/>
      <c r="F615" s="48"/>
      <c r="G615" s="50"/>
      <c r="H615" s="440"/>
      <c r="I615" s="51"/>
      <c r="J615" s="440"/>
      <c r="K615" s="52"/>
      <c r="L615" s="53"/>
      <c r="M615" s="54"/>
      <c r="N615" s="54"/>
      <c r="O615" s="246">
        <f t="shared" si="30"/>
        <v>0</v>
      </c>
      <c r="P615" s="55"/>
      <c r="Q615" s="49"/>
      <c r="R615" s="56"/>
      <c r="S615" s="440"/>
      <c r="T615" s="54"/>
      <c r="U615" s="55"/>
      <c r="V615" s="440"/>
      <c r="W615" s="55"/>
      <c r="X615" s="54"/>
      <c r="Y615" s="54"/>
      <c r="Z615" s="237">
        <f t="shared" si="29"/>
        <v>0</v>
      </c>
      <c r="AA615" s="53"/>
      <c r="AB615" s="57"/>
      <c r="AC615" s="238">
        <v>0</v>
      </c>
      <c r="AD615" s="239">
        <v>0</v>
      </c>
      <c r="AE615" s="240"/>
    </row>
    <row r="616" spans="1:31" ht="60" customHeight="1" x14ac:dyDescent="0.25">
      <c r="A616" s="233">
        <f t="shared" si="31"/>
        <v>611</v>
      </c>
      <c r="B616" s="47"/>
      <c r="C616" s="47"/>
      <c r="D616" s="48"/>
      <c r="E616" s="49"/>
      <c r="F616" s="48"/>
      <c r="G616" s="50"/>
      <c r="H616" s="440"/>
      <c r="I616" s="51"/>
      <c r="J616" s="440"/>
      <c r="K616" s="52"/>
      <c r="L616" s="53"/>
      <c r="M616" s="54"/>
      <c r="N616" s="54"/>
      <c r="O616" s="246">
        <f t="shared" si="30"/>
        <v>0</v>
      </c>
      <c r="P616" s="55"/>
      <c r="Q616" s="49"/>
      <c r="R616" s="56"/>
      <c r="S616" s="440"/>
      <c r="T616" s="54"/>
      <c r="U616" s="55"/>
      <c r="V616" s="440"/>
      <c r="W616" s="55"/>
      <c r="X616" s="54"/>
      <c r="Y616" s="54"/>
      <c r="Z616" s="237">
        <f t="shared" si="29"/>
        <v>0</v>
      </c>
      <c r="AA616" s="53"/>
      <c r="AB616" s="57"/>
      <c r="AC616" s="238">
        <v>0</v>
      </c>
      <c r="AD616" s="239">
        <v>0</v>
      </c>
      <c r="AE616" s="240"/>
    </row>
    <row r="617" spans="1:31" ht="60" customHeight="1" x14ac:dyDescent="0.25">
      <c r="A617" s="233">
        <f t="shared" si="31"/>
        <v>612</v>
      </c>
      <c r="B617" s="47"/>
      <c r="C617" s="47"/>
      <c r="D617" s="48"/>
      <c r="E617" s="49"/>
      <c r="F617" s="48"/>
      <c r="G617" s="50"/>
      <c r="H617" s="440"/>
      <c r="I617" s="51"/>
      <c r="J617" s="440"/>
      <c r="K617" s="52"/>
      <c r="L617" s="53"/>
      <c r="M617" s="54"/>
      <c r="N617" s="54"/>
      <c r="O617" s="246">
        <f t="shared" si="30"/>
        <v>0</v>
      </c>
      <c r="P617" s="55"/>
      <c r="Q617" s="49"/>
      <c r="R617" s="56"/>
      <c r="S617" s="440"/>
      <c r="T617" s="54"/>
      <c r="U617" s="55"/>
      <c r="V617" s="440"/>
      <c r="W617" s="55"/>
      <c r="X617" s="54"/>
      <c r="Y617" s="54"/>
      <c r="Z617" s="237">
        <f t="shared" si="29"/>
        <v>0</v>
      </c>
      <c r="AA617" s="53"/>
      <c r="AB617" s="57"/>
      <c r="AC617" s="238">
        <v>0</v>
      </c>
      <c r="AD617" s="239">
        <v>0</v>
      </c>
      <c r="AE617" s="240"/>
    </row>
    <row r="618" spans="1:31" ht="60" customHeight="1" x14ac:dyDescent="0.25">
      <c r="A618" s="233">
        <f t="shared" si="31"/>
        <v>613</v>
      </c>
      <c r="B618" s="47"/>
      <c r="C618" s="47"/>
      <c r="D618" s="48"/>
      <c r="E618" s="49"/>
      <c r="F618" s="48"/>
      <c r="G618" s="50"/>
      <c r="H618" s="440"/>
      <c r="I618" s="51"/>
      <c r="J618" s="440"/>
      <c r="K618" s="52"/>
      <c r="L618" s="53"/>
      <c r="M618" s="54"/>
      <c r="N618" s="54"/>
      <c r="O618" s="246">
        <f t="shared" si="30"/>
        <v>0</v>
      </c>
      <c r="P618" s="55"/>
      <c r="Q618" s="49"/>
      <c r="R618" s="56"/>
      <c r="S618" s="440"/>
      <c r="T618" s="54"/>
      <c r="U618" s="55"/>
      <c r="V618" s="440"/>
      <c r="W618" s="55"/>
      <c r="X618" s="54"/>
      <c r="Y618" s="54"/>
      <c r="Z618" s="237">
        <f t="shared" si="29"/>
        <v>0</v>
      </c>
      <c r="AA618" s="53"/>
      <c r="AB618" s="57"/>
      <c r="AC618" s="238">
        <v>0</v>
      </c>
      <c r="AD618" s="239">
        <v>0</v>
      </c>
      <c r="AE618" s="240"/>
    </row>
    <row r="619" spans="1:31" ht="60" customHeight="1" x14ac:dyDescent="0.25">
      <c r="A619" s="233">
        <f t="shared" si="31"/>
        <v>614</v>
      </c>
      <c r="B619" s="47"/>
      <c r="C619" s="47"/>
      <c r="D619" s="48"/>
      <c r="E619" s="49"/>
      <c r="F619" s="48"/>
      <c r="G619" s="50"/>
      <c r="H619" s="440"/>
      <c r="I619" s="51"/>
      <c r="J619" s="440"/>
      <c r="K619" s="52"/>
      <c r="L619" s="53"/>
      <c r="M619" s="54"/>
      <c r="N619" s="54"/>
      <c r="O619" s="246">
        <f t="shared" si="30"/>
        <v>0</v>
      </c>
      <c r="P619" s="55"/>
      <c r="Q619" s="49"/>
      <c r="R619" s="56"/>
      <c r="S619" s="440"/>
      <c r="T619" s="54"/>
      <c r="U619" s="55"/>
      <c r="V619" s="440"/>
      <c r="W619" s="55"/>
      <c r="X619" s="54"/>
      <c r="Y619" s="54"/>
      <c r="Z619" s="237">
        <f t="shared" si="29"/>
        <v>0</v>
      </c>
      <c r="AA619" s="53"/>
      <c r="AB619" s="57"/>
      <c r="AC619" s="238">
        <v>0</v>
      </c>
      <c r="AD619" s="239">
        <v>0</v>
      </c>
      <c r="AE619" s="240"/>
    </row>
    <row r="620" spans="1:31" ht="60" customHeight="1" x14ac:dyDescent="0.25">
      <c r="A620" s="233">
        <f t="shared" si="31"/>
        <v>615</v>
      </c>
      <c r="B620" s="47"/>
      <c r="C620" s="47"/>
      <c r="D620" s="48"/>
      <c r="E620" s="49"/>
      <c r="F620" s="48"/>
      <c r="G620" s="50"/>
      <c r="H620" s="440"/>
      <c r="I620" s="51"/>
      <c r="J620" s="440"/>
      <c r="K620" s="52"/>
      <c r="L620" s="53"/>
      <c r="M620" s="54"/>
      <c r="N620" s="54"/>
      <c r="O620" s="246">
        <f t="shared" si="30"/>
        <v>0</v>
      </c>
      <c r="P620" s="55"/>
      <c r="Q620" s="49"/>
      <c r="R620" s="56"/>
      <c r="S620" s="440"/>
      <c r="T620" s="54"/>
      <c r="U620" s="55"/>
      <c r="V620" s="440"/>
      <c r="W620" s="55"/>
      <c r="X620" s="54"/>
      <c r="Y620" s="54"/>
      <c r="Z620" s="237">
        <f t="shared" si="29"/>
        <v>0</v>
      </c>
      <c r="AA620" s="53"/>
      <c r="AB620" s="57"/>
      <c r="AC620" s="238">
        <v>0</v>
      </c>
      <c r="AD620" s="239">
        <v>0</v>
      </c>
      <c r="AE620" s="240"/>
    </row>
    <row r="621" spans="1:31" ht="60" customHeight="1" x14ac:dyDescent="0.25">
      <c r="A621" s="233">
        <f t="shared" si="31"/>
        <v>616</v>
      </c>
      <c r="B621" s="47"/>
      <c r="C621" s="47"/>
      <c r="D621" s="48"/>
      <c r="E621" s="49"/>
      <c r="F621" s="48"/>
      <c r="G621" s="50"/>
      <c r="H621" s="440"/>
      <c r="I621" s="51"/>
      <c r="J621" s="440"/>
      <c r="K621" s="52"/>
      <c r="L621" s="53"/>
      <c r="M621" s="54"/>
      <c r="N621" s="54"/>
      <c r="O621" s="246">
        <f t="shared" si="30"/>
        <v>0</v>
      </c>
      <c r="P621" s="55"/>
      <c r="Q621" s="49"/>
      <c r="R621" s="56"/>
      <c r="S621" s="440"/>
      <c r="T621" s="54"/>
      <c r="U621" s="55"/>
      <c r="V621" s="440"/>
      <c r="W621" s="55"/>
      <c r="X621" s="54"/>
      <c r="Y621" s="54"/>
      <c r="Z621" s="237">
        <f t="shared" si="29"/>
        <v>0</v>
      </c>
      <c r="AA621" s="53"/>
      <c r="AB621" s="57"/>
      <c r="AC621" s="238">
        <v>0</v>
      </c>
      <c r="AD621" s="239">
        <v>0</v>
      </c>
      <c r="AE621" s="240"/>
    </row>
    <row r="622" spans="1:31" ht="60" customHeight="1" x14ac:dyDescent="0.25">
      <c r="A622" s="233">
        <f t="shared" si="31"/>
        <v>617</v>
      </c>
      <c r="B622" s="47"/>
      <c r="C622" s="47"/>
      <c r="D622" s="48"/>
      <c r="E622" s="49"/>
      <c r="F622" s="48"/>
      <c r="G622" s="50"/>
      <c r="H622" s="440"/>
      <c r="I622" s="51"/>
      <c r="J622" s="440"/>
      <c r="K622" s="52"/>
      <c r="L622" s="53"/>
      <c r="M622" s="54"/>
      <c r="N622" s="54"/>
      <c r="O622" s="246">
        <f t="shared" si="30"/>
        <v>0</v>
      </c>
      <c r="P622" s="55"/>
      <c r="Q622" s="49"/>
      <c r="R622" s="56"/>
      <c r="S622" s="440"/>
      <c r="T622" s="54"/>
      <c r="U622" s="55"/>
      <c r="V622" s="440"/>
      <c r="W622" s="55"/>
      <c r="X622" s="54"/>
      <c r="Y622" s="54"/>
      <c r="Z622" s="237">
        <f t="shared" si="29"/>
        <v>0</v>
      </c>
      <c r="AA622" s="53"/>
      <c r="AB622" s="57"/>
      <c r="AC622" s="238">
        <v>0</v>
      </c>
      <c r="AD622" s="239">
        <v>0</v>
      </c>
      <c r="AE622" s="240"/>
    </row>
    <row r="623" spans="1:31" ht="60" customHeight="1" x14ac:dyDescent="0.25">
      <c r="A623" s="233">
        <f t="shared" si="31"/>
        <v>618</v>
      </c>
      <c r="B623" s="47"/>
      <c r="C623" s="47"/>
      <c r="D623" s="48"/>
      <c r="E623" s="49"/>
      <c r="F623" s="48"/>
      <c r="G623" s="50"/>
      <c r="H623" s="440"/>
      <c r="I623" s="51"/>
      <c r="J623" s="440"/>
      <c r="K623" s="52"/>
      <c r="L623" s="53"/>
      <c r="M623" s="54"/>
      <c r="N623" s="54"/>
      <c r="O623" s="246">
        <f t="shared" si="30"/>
        <v>0</v>
      </c>
      <c r="P623" s="55"/>
      <c r="Q623" s="49"/>
      <c r="R623" s="56"/>
      <c r="S623" s="440"/>
      <c r="T623" s="54"/>
      <c r="U623" s="55"/>
      <c r="V623" s="440"/>
      <c r="W623" s="55"/>
      <c r="X623" s="54"/>
      <c r="Y623" s="54"/>
      <c r="Z623" s="237">
        <f t="shared" si="29"/>
        <v>0</v>
      </c>
      <c r="AA623" s="53"/>
      <c r="AB623" s="57"/>
      <c r="AC623" s="238">
        <v>0</v>
      </c>
      <c r="AD623" s="239">
        <v>0</v>
      </c>
      <c r="AE623" s="240"/>
    </row>
    <row r="624" spans="1:31" ht="60" customHeight="1" x14ac:dyDescent="0.25">
      <c r="A624" s="233">
        <f t="shared" si="31"/>
        <v>619</v>
      </c>
      <c r="B624" s="47"/>
      <c r="C624" s="47"/>
      <c r="D624" s="48"/>
      <c r="E624" s="49"/>
      <c r="F624" s="48"/>
      <c r="G624" s="50"/>
      <c r="H624" s="440"/>
      <c r="I624" s="51"/>
      <c r="J624" s="440"/>
      <c r="K624" s="52"/>
      <c r="L624" s="53"/>
      <c r="M624" s="54"/>
      <c r="N624" s="54"/>
      <c r="O624" s="246">
        <f t="shared" si="30"/>
        <v>0</v>
      </c>
      <c r="P624" s="55"/>
      <c r="Q624" s="49"/>
      <c r="R624" s="56"/>
      <c r="S624" s="440"/>
      <c r="T624" s="54"/>
      <c r="U624" s="55"/>
      <c r="V624" s="440"/>
      <c r="W624" s="55"/>
      <c r="X624" s="54"/>
      <c r="Y624" s="54"/>
      <c r="Z624" s="237">
        <f t="shared" si="29"/>
        <v>0</v>
      </c>
      <c r="AA624" s="53"/>
      <c r="AB624" s="57"/>
      <c r="AC624" s="238">
        <v>0</v>
      </c>
      <c r="AD624" s="239">
        <v>0</v>
      </c>
      <c r="AE624" s="240"/>
    </row>
    <row r="625" spans="1:31" ht="60" customHeight="1" x14ac:dyDescent="0.25">
      <c r="A625" s="233">
        <f t="shared" si="31"/>
        <v>620</v>
      </c>
      <c r="B625" s="47"/>
      <c r="C625" s="47"/>
      <c r="D625" s="48"/>
      <c r="E625" s="49"/>
      <c r="F625" s="48"/>
      <c r="G625" s="50"/>
      <c r="H625" s="440"/>
      <c r="I625" s="51"/>
      <c r="J625" s="440"/>
      <c r="K625" s="52"/>
      <c r="L625" s="53"/>
      <c r="M625" s="54"/>
      <c r="N625" s="54"/>
      <c r="O625" s="246">
        <f t="shared" si="30"/>
        <v>0</v>
      </c>
      <c r="P625" s="55"/>
      <c r="Q625" s="49"/>
      <c r="R625" s="56"/>
      <c r="S625" s="440"/>
      <c r="T625" s="54"/>
      <c r="U625" s="55"/>
      <c r="V625" s="440"/>
      <c r="W625" s="55"/>
      <c r="X625" s="54"/>
      <c r="Y625" s="54"/>
      <c r="Z625" s="237">
        <f t="shared" si="29"/>
        <v>0</v>
      </c>
      <c r="AA625" s="53"/>
      <c r="AB625" s="57"/>
      <c r="AC625" s="238">
        <v>0</v>
      </c>
      <c r="AD625" s="239">
        <v>0</v>
      </c>
      <c r="AE625" s="240"/>
    </row>
    <row r="626" spans="1:31" ht="60" customHeight="1" x14ac:dyDescent="0.25">
      <c r="A626" s="233">
        <f t="shared" si="31"/>
        <v>621</v>
      </c>
      <c r="B626" s="47"/>
      <c r="C626" s="47"/>
      <c r="D626" s="48"/>
      <c r="E626" s="49"/>
      <c r="F626" s="48"/>
      <c r="G626" s="50"/>
      <c r="H626" s="440"/>
      <c r="I626" s="51"/>
      <c r="J626" s="440"/>
      <c r="K626" s="52"/>
      <c r="L626" s="53"/>
      <c r="M626" s="54"/>
      <c r="N626" s="54"/>
      <c r="O626" s="246">
        <f t="shared" si="30"/>
        <v>0</v>
      </c>
      <c r="P626" s="55"/>
      <c r="Q626" s="49"/>
      <c r="R626" s="56"/>
      <c r="S626" s="440"/>
      <c r="T626" s="54"/>
      <c r="U626" s="55"/>
      <c r="V626" s="440"/>
      <c r="W626" s="55"/>
      <c r="X626" s="54"/>
      <c r="Y626" s="54"/>
      <c r="Z626" s="237">
        <f t="shared" si="29"/>
        <v>0</v>
      </c>
      <c r="AA626" s="53"/>
      <c r="AB626" s="57"/>
      <c r="AC626" s="238">
        <v>0</v>
      </c>
      <c r="AD626" s="239">
        <v>0</v>
      </c>
      <c r="AE626" s="240"/>
    </row>
    <row r="627" spans="1:31" ht="60" customHeight="1" x14ac:dyDescent="0.25">
      <c r="A627" s="233">
        <f t="shared" si="31"/>
        <v>622</v>
      </c>
      <c r="B627" s="47"/>
      <c r="C627" s="47"/>
      <c r="D627" s="48"/>
      <c r="E627" s="49"/>
      <c r="F627" s="48"/>
      <c r="G627" s="50"/>
      <c r="H627" s="440"/>
      <c r="I627" s="51"/>
      <c r="J627" s="440"/>
      <c r="K627" s="52"/>
      <c r="L627" s="53"/>
      <c r="M627" s="54"/>
      <c r="N627" s="54"/>
      <c r="O627" s="246">
        <f t="shared" si="30"/>
        <v>0</v>
      </c>
      <c r="P627" s="55"/>
      <c r="Q627" s="49"/>
      <c r="R627" s="56"/>
      <c r="S627" s="440"/>
      <c r="T627" s="54"/>
      <c r="U627" s="55"/>
      <c r="V627" s="440"/>
      <c r="W627" s="55"/>
      <c r="X627" s="54"/>
      <c r="Y627" s="54"/>
      <c r="Z627" s="237">
        <f t="shared" si="29"/>
        <v>0</v>
      </c>
      <c r="AA627" s="53"/>
      <c r="AB627" s="57"/>
      <c r="AC627" s="238">
        <v>0</v>
      </c>
      <c r="AD627" s="239">
        <v>0</v>
      </c>
      <c r="AE627" s="240"/>
    </row>
    <row r="628" spans="1:31" ht="60" customHeight="1" x14ac:dyDescent="0.25">
      <c r="A628" s="233">
        <f t="shared" si="31"/>
        <v>623</v>
      </c>
      <c r="B628" s="47"/>
      <c r="C628" s="47"/>
      <c r="D628" s="48"/>
      <c r="E628" s="49"/>
      <c r="F628" s="48"/>
      <c r="G628" s="50"/>
      <c r="H628" s="440"/>
      <c r="I628" s="51"/>
      <c r="J628" s="440"/>
      <c r="K628" s="52"/>
      <c r="L628" s="53"/>
      <c r="M628" s="54"/>
      <c r="N628" s="54"/>
      <c r="O628" s="246">
        <f t="shared" si="30"/>
        <v>0</v>
      </c>
      <c r="P628" s="55"/>
      <c r="Q628" s="49"/>
      <c r="R628" s="56"/>
      <c r="S628" s="440"/>
      <c r="T628" s="54"/>
      <c r="U628" s="55"/>
      <c r="V628" s="440"/>
      <c r="W628" s="55"/>
      <c r="X628" s="54"/>
      <c r="Y628" s="54"/>
      <c r="Z628" s="237">
        <f t="shared" si="29"/>
        <v>0</v>
      </c>
      <c r="AA628" s="53"/>
      <c r="AB628" s="57"/>
      <c r="AC628" s="238">
        <v>0</v>
      </c>
      <c r="AD628" s="239">
        <v>0</v>
      </c>
      <c r="AE628" s="240"/>
    </row>
    <row r="629" spans="1:31" ht="60" customHeight="1" x14ac:dyDescent="0.25">
      <c r="A629" s="233">
        <f t="shared" si="31"/>
        <v>624</v>
      </c>
      <c r="B629" s="47"/>
      <c r="C629" s="47"/>
      <c r="D629" s="48"/>
      <c r="E629" s="49"/>
      <c r="F629" s="48"/>
      <c r="G629" s="50"/>
      <c r="H629" s="440"/>
      <c r="I629" s="51"/>
      <c r="J629" s="440"/>
      <c r="K629" s="52"/>
      <c r="L629" s="53"/>
      <c r="M629" s="54"/>
      <c r="N629" s="54"/>
      <c r="O629" s="246">
        <f t="shared" si="30"/>
        <v>0</v>
      </c>
      <c r="P629" s="55"/>
      <c r="Q629" s="49"/>
      <c r="R629" s="56"/>
      <c r="S629" s="440"/>
      <c r="T629" s="54"/>
      <c r="U629" s="55"/>
      <c r="V629" s="440"/>
      <c r="W629" s="55"/>
      <c r="X629" s="54"/>
      <c r="Y629" s="54"/>
      <c r="Z629" s="237">
        <f t="shared" si="29"/>
        <v>0</v>
      </c>
      <c r="AA629" s="53"/>
      <c r="AB629" s="57"/>
      <c r="AC629" s="238">
        <v>0</v>
      </c>
      <c r="AD629" s="239">
        <v>0</v>
      </c>
      <c r="AE629" s="240"/>
    </row>
    <row r="630" spans="1:31" ht="60" customHeight="1" x14ac:dyDescent="0.25">
      <c r="A630" s="233">
        <f t="shared" si="31"/>
        <v>625</v>
      </c>
      <c r="B630" s="47"/>
      <c r="C630" s="47"/>
      <c r="D630" s="48"/>
      <c r="E630" s="49"/>
      <c r="F630" s="48"/>
      <c r="G630" s="50"/>
      <c r="H630" s="440"/>
      <c r="I630" s="51"/>
      <c r="J630" s="440"/>
      <c r="K630" s="52"/>
      <c r="L630" s="53"/>
      <c r="M630" s="54"/>
      <c r="N630" s="54"/>
      <c r="O630" s="246">
        <f t="shared" si="30"/>
        <v>0</v>
      </c>
      <c r="P630" s="55"/>
      <c r="Q630" s="49"/>
      <c r="R630" s="56"/>
      <c r="S630" s="440"/>
      <c r="T630" s="54"/>
      <c r="U630" s="55"/>
      <c r="V630" s="440"/>
      <c r="W630" s="55"/>
      <c r="X630" s="54"/>
      <c r="Y630" s="54"/>
      <c r="Z630" s="237">
        <f t="shared" si="29"/>
        <v>0</v>
      </c>
      <c r="AA630" s="53"/>
      <c r="AB630" s="57"/>
      <c r="AC630" s="238">
        <v>0</v>
      </c>
      <c r="AD630" s="239">
        <v>0</v>
      </c>
      <c r="AE630" s="240"/>
    </row>
    <row r="631" spans="1:31" ht="60" customHeight="1" x14ac:dyDescent="0.25">
      <c r="A631" s="233">
        <f t="shared" si="31"/>
        <v>626</v>
      </c>
      <c r="B631" s="47"/>
      <c r="C631" s="47"/>
      <c r="D631" s="48"/>
      <c r="E631" s="49"/>
      <c r="F631" s="48"/>
      <c r="G631" s="50"/>
      <c r="H631" s="440"/>
      <c r="I631" s="51"/>
      <c r="J631" s="440"/>
      <c r="K631" s="52"/>
      <c r="L631" s="53"/>
      <c r="M631" s="54"/>
      <c r="N631" s="54"/>
      <c r="O631" s="246">
        <f t="shared" si="30"/>
        <v>0</v>
      </c>
      <c r="P631" s="55"/>
      <c r="Q631" s="49"/>
      <c r="R631" s="56"/>
      <c r="S631" s="440"/>
      <c r="T631" s="54"/>
      <c r="U631" s="55"/>
      <c r="V631" s="440"/>
      <c r="W631" s="55"/>
      <c r="X631" s="54"/>
      <c r="Y631" s="54"/>
      <c r="Z631" s="237">
        <f t="shared" si="29"/>
        <v>0</v>
      </c>
      <c r="AA631" s="53"/>
      <c r="AB631" s="57"/>
      <c r="AC631" s="238">
        <v>0</v>
      </c>
      <c r="AD631" s="239">
        <v>0</v>
      </c>
      <c r="AE631" s="240"/>
    </row>
    <row r="632" spans="1:31" ht="60" customHeight="1" x14ac:dyDescent="0.25">
      <c r="A632" s="233">
        <f t="shared" si="31"/>
        <v>627</v>
      </c>
      <c r="B632" s="47"/>
      <c r="C632" s="47"/>
      <c r="D632" s="48"/>
      <c r="E632" s="49"/>
      <c r="F632" s="48"/>
      <c r="G632" s="50"/>
      <c r="H632" s="440"/>
      <c r="I632" s="51"/>
      <c r="J632" s="440"/>
      <c r="K632" s="52"/>
      <c r="L632" s="53"/>
      <c r="M632" s="54"/>
      <c r="N632" s="54"/>
      <c r="O632" s="246">
        <f t="shared" si="30"/>
        <v>0</v>
      </c>
      <c r="P632" s="55"/>
      <c r="Q632" s="49"/>
      <c r="R632" s="56"/>
      <c r="S632" s="440"/>
      <c r="T632" s="54"/>
      <c r="U632" s="55"/>
      <c r="V632" s="440"/>
      <c r="W632" s="55"/>
      <c r="X632" s="54"/>
      <c r="Y632" s="54"/>
      <c r="Z632" s="237">
        <f t="shared" si="29"/>
        <v>0</v>
      </c>
      <c r="AA632" s="53"/>
      <c r="AB632" s="57"/>
      <c r="AC632" s="238">
        <v>0</v>
      </c>
      <c r="AD632" s="239">
        <v>0</v>
      </c>
      <c r="AE632" s="240"/>
    </row>
    <row r="633" spans="1:31" ht="60" customHeight="1" x14ac:dyDescent="0.25">
      <c r="A633" s="233">
        <f t="shared" si="31"/>
        <v>628</v>
      </c>
      <c r="B633" s="47"/>
      <c r="C633" s="47"/>
      <c r="D633" s="48"/>
      <c r="E633" s="49"/>
      <c r="F633" s="48"/>
      <c r="G633" s="50"/>
      <c r="H633" s="440"/>
      <c r="I633" s="51"/>
      <c r="J633" s="440"/>
      <c r="K633" s="52"/>
      <c r="L633" s="53"/>
      <c r="M633" s="54"/>
      <c r="N633" s="54"/>
      <c r="O633" s="246">
        <f t="shared" si="30"/>
        <v>0</v>
      </c>
      <c r="P633" s="55"/>
      <c r="Q633" s="49"/>
      <c r="R633" s="56"/>
      <c r="S633" s="440"/>
      <c r="T633" s="54"/>
      <c r="U633" s="55"/>
      <c r="V633" s="440"/>
      <c r="W633" s="55"/>
      <c r="X633" s="54"/>
      <c r="Y633" s="54"/>
      <c r="Z633" s="237">
        <f t="shared" si="29"/>
        <v>0</v>
      </c>
      <c r="AA633" s="53"/>
      <c r="AB633" s="57"/>
      <c r="AC633" s="238">
        <v>0</v>
      </c>
      <c r="AD633" s="239">
        <v>0</v>
      </c>
      <c r="AE633" s="240"/>
    </row>
    <row r="634" spans="1:31" ht="60" customHeight="1" x14ac:dyDescent="0.25">
      <c r="A634" s="233">
        <f t="shared" si="31"/>
        <v>629</v>
      </c>
      <c r="B634" s="47"/>
      <c r="C634" s="47"/>
      <c r="D634" s="48"/>
      <c r="E634" s="49"/>
      <c r="F634" s="48"/>
      <c r="G634" s="50"/>
      <c r="H634" s="440"/>
      <c r="I634" s="51"/>
      <c r="J634" s="440"/>
      <c r="K634" s="52"/>
      <c r="L634" s="53"/>
      <c r="M634" s="54"/>
      <c r="N634" s="54"/>
      <c r="O634" s="246">
        <f t="shared" si="30"/>
        <v>0</v>
      </c>
      <c r="P634" s="55"/>
      <c r="Q634" s="49"/>
      <c r="R634" s="56"/>
      <c r="S634" s="440"/>
      <c r="T634" s="54"/>
      <c r="U634" s="55"/>
      <c r="V634" s="440"/>
      <c r="W634" s="55"/>
      <c r="X634" s="54"/>
      <c r="Y634" s="54"/>
      <c r="Z634" s="237">
        <f t="shared" si="29"/>
        <v>0</v>
      </c>
      <c r="AA634" s="53"/>
      <c r="AB634" s="57"/>
      <c r="AC634" s="238">
        <v>0</v>
      </c>
      <c r="AD634" s="239">
        <v>0</v>
      </c>
      <c r="AE634" s="240"/>
    </row>
    <row r="635" spans="1:31" ht="60" customHeight="1" x14ac:dyDescent="0.25">
      <c r="A635" s="233">
        <f t="shared" si="31"/>
        <v>630</v>
      </c>
      <c r="B635" s="47"/>
      <c r="C635" s="47"/>
      <c r="D635" s="48"/>
      <c r="E635" s="49"/>
      <c r="F635" s="48"/>
      <c r="G635" s="50"/>
      <c r="H635" s="440"/>
      <c r="I635" s="51"/>
      <c r="J635" s="440"/>
      <c r="K635" s="52"/>
      <c r="L635" s="53"/>
      <c r="M635" s="54"/>
      <c r="N635" s="54"/>
      <c r="O635" s="246">
        <f t="shared" si="30"/>
        <v>0</v>
      </c>
      <c r="P635" s="55"/>
      <c r="Q635" s="49"/>
      <c r="R635" s="56"/>
      <c r="S635" s="440"/>
      <c r="T635" s="54"/>
      <c r="U635" s="55"/>
      <c r="V635" s="440"/>
      <c r="W635" s="55"/>
      <c r="X635" s="54"/>
      <c r="Y635" s="54"/>
      <c r="Z635" s="237">
        <f t="shared" si="29"/>
        <v>0</v>
      </c>
      <c r="AA635" s="53"/>
      <c r="AB635" s="57"/>
      <c r="AC635" s="238">
        <v>0</v>
      </c>
      <c r="AD635" s="239">
        <v>0</v>
      </c>
      <c r="AE635" s="240"/>
    </row>
    <row r="636" spans="1:31" ht="60" customHeight="1" x14ac:dyDescent="0.25">
      <c r="A636" s="233">
        <f t="shared" si="31"/>
        <v>631</v>
      </c>
      <c r="B636" s="47"/>
      <c r="C636" s="47"/>
      <c r="D636" s="48"/>
      <c r="E636" s="49"/>
      <c r="F636" s="48"/>
      <c r="G636" s="50"/>
      <c r="H636" s="440"/>
      <c r="I636" s="51"/>
      <c r="J636" s="440"/>
      <c r="K636" s="52"/>
      <c r="L636" s="53"/>
      <c r="M636" s="54"/>
      <c r="N636" s="54"/>
      <c r="O636" s="246">
        <f t="shared" si="30"/>
        <v>0</v>
      </c>
      <c r="P636" s="55"/>
      <c r="Q636" s="49"/>
      <c r="R636" s="56"/>
      <c r="S636" s="440"/>
      <c r="T636" s="54"/>
      <c r="U636" s="55"/>
      <c r="V636" s="440"/>
      <c r="W636" s="55"/>
      <c r="X636" s="54"/>
      <c r="Y636" s="54"/>
      <c r="Z636" s="237">
        <f t="shared" si="29"/>
        <v>0</v>
      </c>
      <c r="AA636" s="53"/>
      <c r="AB636" s="57"/>
      <c r="AC636" s="238">
        <v>0</v>
      </c>
      <c r="AD636" s="239">
        <v>0</v>
      </c>
      <c r="AE636" s="240"/>
    </row>
    <row r="637" spans="1:31" ht="60" customHeight="1" x14ac:dyDescent="0.25">
      <c r="A637" s="233">
        <f t="shared" si="31"/>
        <v>632</v>
      </c>
      <c r="B637" s="47"/>
      <c r="C637" s="47"/>
      <c r="D637" s="48"/>
      <c r="E637" s="49"/>
      <c r="F637" s="48"/>
      <c r="G637" s="50"/>
      <c r="H637" s="440"/>
      <c r="I637" s="51"/>
      <c r="J637" s="440"/>
      <c r="K637" s="52"/>
      <c r="L637" s="53"/>
      <c r="M637" s="54"/>
      <c r="N637" s="54"/>
      <c r="O637" s="246">
        <f t="shared" si="30"/>
        <v>0</v>
      </c>
      <c r="P637" s="55"/>
      <c r="Q637" s="49"/>
      <c r="R637" s="56"/>
      <c r="S637" s="440"/>
      <c r="T637" s="54"/>
      <c r="U637" s="55"/>
      <c r="V637" s="440"/>
      <c r="W637" s="55"/>
      <c r="X637" s="54"/>
      <c r="Y637" s="54"/>
      <c r="Z637" s="237">
        <f t="shared" si="29"/>
        <v>0</v>
      </c>
      <c r="AA637" s="53"/>
      <c r="AB637" s="57"/>
      <c r="AC637" s="238">
        <v>0</v>
      </c>
      <c r="AD637" s="239">
        <v>0</v>
      </c>
      <c r="AE637" s="240"/>
    </row>
    <row r="638" spans="1:31" ht="60" customHeight="1" x14ac:dyDescent="0.25">
      <c r="A638" s="233">
        <f t="shared" si="31"/>
        <v>633</v>
      </c>
      <c r="B638" s="47"/>
      <c r="C638" s="47"/>
      <c r="D638" s="48"/>
      <c r="E638" s="49"/>
      <c r="F638" s="48"/>
      <c r="G638" s="50"/>
      <c r="H638" s="440"/>
      <c r="I638" s="51"/>
      <c r="J638" s="440"/>
      <c r="K638" s="52"/>
      <c r="L638" s="53"/>
      <c r="M638" s="54"/>
      <c r="N638" s="54"/>
      <c r="O638" s="246">
        <f t="shared" si="30"/>
        <v>0</v>
      </c>
      <c r="P638" s="55"/>
      <c r="Q638" s="49"/>
      <c r="R638" s="56"/>
      <c r="S638" s="440"/>
      <c r="T638" s="54"/>
      <c r="U638" s="55"/>
      <c r="V638" s="440"/>
      <c r="W638" s="55"/>
      <c r="X638" s="54"/>
      <c r="Y638" s="54"/>
      <c r="Z638" s="237">
        <f t="shared" si="29"/>
        <v>0</v>
      </c>
      <c r="AA638" s="53"/>
      <c r="AB638" s="57"/>
      <c r="AC638" s="238">
        <v>0</v>
      </c>
      <c r="AD638" s="239">
        <v>0</v>
      </c>
      <c r="AE638" s="240"/>
    </row>
    <row r="639" spans="1:31" ht="60" customHeight="1" x14ac:dyDescent="0.25">
      <c r="A639" s="233">
        <f t="shared" si="31"/>
        <v>634</v>
      </c>
      <c r="B639" s="47"/>
      <c r="C639" s="47"/>
      <c r="D639" s="48"/>
      <c r="E639" s="49"/>
      <c r="F639" s="48"/>
      <c r="G639" s="50"/>
      <c r="H639" s="440"/>
      <c r="I639" s="51"/>
      <c r="J639" s="440"/>
      <c r="K639" s="52"/>
      <c r="L639" s="53"/>
      <c r="M639" s="54"/>
      <c r="N639" s="54"/>
      <c r="O639" s="246">
        <f t="shared" si="30"/>
        <v>0</v>
      </c>
      <c r="P639" s="55"/>
      <c r="Q639" s="49"/>
      <c r="R639" s="56"/>
      <c r="S639" s="440"/>
      <c r="T639" s="54"/>
      <c r="U639" s="55"/>
      <c r="V639" s="440"/>
      <c r="W639" s="55"/>
      <c r="X639" s="54"/>
      <c r="Y639" s="54"/>
      <c r="Z639" s="237">
        <f t="shared" si="29"/>
        <v>0</v>
      </c>
      <c r="AA639" s="53"/>
      <c r="AB639" s="57"/>
      <c r="AC639" s="238">
        <v>0</v>
      </c>
      <c r="AD639" s="239">
        <v>0</v>
      </c>
      <c r="AE639" s="240"/>
    </row>
    <row r="640" spans="1:31" ht="60" customHeight="1" x14ac:dyDescent="0.25">
      <c r="A640" s="233">
        <f t="shared" si="31"/>
        <v>635</v>
      </c>
      <c r="B640" s="47"/>
      <c r="C640" s="47"/>
      <c r="D640" s="48"/>
      <c r="E640" s="49"/>
      <c r="F640" s="48"/>
      <c r="G640" s="50"/>
      <c r="H640" s="440"/>
      <c r="I640" s="51"/>
      <c r="J640" s="440"/>
      <c r="K640" s="52"/>
      <c r="L640" s="53"/>
      <c r="M640" s="54"/>
      <c r="N640" s="54"/>
      <c r="O640" s="246">
        <f t="shared" si="30"/>
        <v>0</v>
      </c>
      <c r="P640" s="55"/>
      <c r="Q640" s="49"/>
      <c r="R640" s="56"/>
      <c r="S640" s="440"/>
      <c r="T640" s="54"/>
      <c r="U640" s="55"/>
      <c r="V640" s="440"/>
      <c r="W640" s="55"/>
      <c r="X640" s="54"/>
      <c r="Y640" s="54"/>
      <c r="Z640" s="237">
        <f t="shared" si="29"/>
        <v>0</v>
      </c>
      <c r="AA640" s="53"/>
      <c r="AB640" s="57"/>
      <c r="AC640" s="238">
        <v>0</v>
      </c>
      <c r="AD640" s="239">
        <v>0</v>
      </c>
      <c r="AE640" s="240"/>
    </row>
    <row r="641" spans="1:31" ht="60" customHeight="1" x14ac:dyDescent="0.25">
      <c r="A641" s="233">
        <f t="shared" si="31"/>
        <v>636</v>
      </c>
      <c r="B641" s="47"/>
      <c r="C641" s="47"/>
      <c r="D641" s="48"/>
      <c r="E641" s="49"/>
      <c r="F641" s="48"/>
      <c r="G641" s="50"/>
      <c r="H641" s="440"/>
      <c r="I641" s="51"/>
      <c r="J641" s="440"/>
      <c r="K641" s="52"/>
      <c r="L641" s="53"/>
      <c r="M641" s="54"/>
      <c r="N641" s="54"/>
      <c r="O641" s="246">
        <f t="shared" si="30"/>
        <v>0</v>
      </c>
      <c r="P641" s="55"/>
      <c r="Q641" s="49"/>
      <c r="R641" s="56"/>
      <c r="S641" s="440"/>
      <c r="T641" s="54"/>
      <c r="U641" s="55"/>
      <c r="V641" s="440"/>
      <c r="W641" s="55"/>
      <c r="X641" s="54"/>
      <c r="Y641" s="54"/>
      <c r="Z641" s="237">
        <f t="shared" si="29"/>
        <v>0</v>
      </c>
      <c r="AA641" s="53"/>
      <c r="AB641" s="57"/>
      <c r="AC641" s="238">
        <v>0</v>
      </c>
      <c r="AD641" s="239">
        <v>0</v>
      </c>
      <c r="AE641" s="240"/>
    </row>
    <row r="642" spans="1:31" ht="60" customHeight="1" x14ac:dyDescent="0.25">
      <c r="A642" s="233">
        <f t="shared" si="31"/>
        <v>637</v>
      </c>
      <c r="B642" s="47"/>
      <c r="C642" s="47"/>
      <c r="D642" s="48"/>
      <c r="E642" s="49"/>
      <c r="F642" s="48"/>
      <c r="G642" s="50"/>
      <c r="H642" s="440"/>
      <c r="I642" s="51"/>
      <c r="J642" s="440"/>
      <c r="K642" s="52"/>
      <c r="L642" s="53"/>
      <c r="M642" s="54"/>
      <c r="N642" s="54"/>
      <c r="O642" s="246">
        <f t="shared" si="30"/>
        <v>0</v>
      </c>
      <c r="P642" s="55"/>
      <c r="Q642" s="49"/>
      <c r="R642" s="56"/>
      <c r="S642" s="440"/>
      <c r="T642" s="54"/>
      <c r="U642" s="55"/>
      <c r="V642" s="440"/>
      <c r="W642" s="55"/>
      <c r="X642" s="54"/>
      <c r="Y642" s="54"/>
      <c r="Z642" s="237">
        <f t="shared" si="29"/>
        <v>0</v>
      </c>
      <c r="AA642" s="53"/>
      <c r="AB642" s="57"/>
      <c r="AC642" s="238">
        <v>0</v>
      </c>
      <c r="AD642" s="239">
        <v>0</v>
      </c>
      <c r="AE642" s="240"/>
    </row>
    <row r="643" spans="1:31" ht="60" customHeight="1" x14ac:dyDescent="0.25">
      <c r="A643" s="233">
        <f t="shared" si="31"/>
        <v>638</v>
      </c>
      <c r="B643" s="47"/>
      <c r="C643" s="47"/>
      <c r="D643" s="48"/>
      <c r="E643" s="49"/>
      <c r="F643" s="48"/>
      <c r="G643" s="50"/>
      <c r="H643" s="440"/>
      <c r="I643" s="51"/>
      <c r="J643" s="440"/>
      <c r="K643" s="52"/>
      <c r="L643" s="53"/>
      <c r="M643" s="54"/>
      <c r="N643" s="54"/>
      <c r="O643" s="246">
        <f t="shared" si="30"/>
        <v>0</v>
      </c>
      <c r="P643" s="55"/>
      <c r="Q643" s="49"/>
      <c r="R643" s="56"/>
      <c r="S643" s="440"/>
      <c r="T643" s="54"/>
      <c r="U643" s="55"/>
      <c r="V643" s="440"/>
      <c r="W643" s="55"/>
      <c r="X643" s="54"/>
      <c r="Y643" s="54"/>
      <c r="Z643" s="237">
        <f t="shared" si="29"/>
        <v>0</v>
      </c>
      <c r="AA643" s="53"/>
      <c r="AB643" s="57"/>
      <c r="AC643" s="238">
        <v>0</v>
      </c>
      <c r="AD643" s="239">
        <v>0</v>
      </c>
      <c r="AE643" s="240"/>
    </row>
    <row r="644" spans="1:31" ht="60" customHeight="1" x14ac:dyDescent="0.25">
      <c r="A644" s="233">
        <f t="shared" si="31"/>
        <v>639</v>
      </c>
      <c r="B644" s="47"/>
      <c r="C644" s="47"/>
      <c r="D644" s="48"/>
      <c r="E644" s="49"/>
      <c r="F644" s="48"/>
      <c r="G644" s="50"/>
      <c r="H644" s="440"/>
      <c r="I644" s="51"/>
      <c r="J644" s="440"/>
      <c r="K644" s="52"/>
      <c r="L644" s="53"/>
      <c r="M644" s="54"/>
      <c r="N644" s="54"/>
      <c r="O644" s="246">
        <f t="shared" si="30"/>
        <v>0</v>
      </c>
      <c r="P644" s="55"/>
      <c r="Q644" s="49"/>
      <c r="R644" s="56"/>
      <c r="S644" s="440"/>
      <c r="T644" s="54"/>
      <c r="U644" s="55"/>
      <c r="V644" s="440"/>
      <c r="W644" s="55"/>
      <c r="X644" s="54"/>
      <c r="Y644" s="54"/>
      <c r="Z644" s="237">
        <f t="shared" si="29"/>
        <v>0</v>
      </c>
      <c r="AA644" s="53"/>
      <c r="AB644" s="57"/>
      <c r="AC644" s="238">
        <v>0</v>
      </c>
      <c r="AD644" s="239">
        <v>0</v>
      </c>
      <c r="AE644" s="240"/>
    </row>
    <row r="645" spans="1:31" ht="60" customHeight="1" x14ac:dyDescent="0.25">
      <c r="A645" s="233">
        <f t="shared" si="31"/>
        <v>640</v>
      </c>
      <c r="B645" s="47"/>
      <c r="C645" s="47"/>
      <c r="D645" s="48"/>
      <c r="E645" s="49"/>
      <c r="F645" s="48"/>
      <c r="G645" s="50"/>
      <c r="H645" s="440"/>
      <c r="I645" s="51"/>
      <c r="J645" s="440"/>
      <c r="K645" s="52"/>
      <c r="L645" s="53"/>
      <c r="M645" s="54"/>
      <c r="N645" s="54"/>
      <c r="O645" s="246">
        <f t="shared" si="30"/>
        <v>0</v>
      </c>
      <c r="P645" s="55"/>
      <c r="Q645" s="49"/>
      <c r="R645" s="56"/>
      <c r="S645" s="440"/>
      <c r="T645" s="54"/>
      <c r="U645" s="55"/>
      <c r="V645" s="440"/>
      <c r="W645" s="55"/>
      <c r="X645" s="54"/>
      <c r="Y645" s="54"/>
      <c r="Z645" s="237">
        <f t="shared" si="29"/>
        <v>0</v>
      </c>
      <c r="AA645" s="53"/>
      <c r="AB645" s="57"/>
      <c r="AC645" s="238">
        <v>0</v>
      </c>
      <c r="AD645" s="239">
        <v>0</v>
      </c>
      <c r="AE645" s="240"/>
    </row>
    <row r="646" spans="1:31" ht="60" customHeight="1" x14ac:dyDescent="0.25">
      <c r="A646" s="233">
        <f t="shared" si="31"/>
        <v>641</v>
      </c>
      <c r="B646" s="47"/>
      <c r="C646" s="47"/>
      <c r="D646" s="48"/>
      <c r="E646" s="49"/>
      <c r="F646" s="48"/>
      <c r="G646" s="50"/>
      <c r="H646" s="440"/>
      <c r="I646" s="51"/>
      <c r="J646" s="440"/>
      <c r="K646" s="52"/>
      <c r="L646" s="53"/>
      <c r="M646" s="54"/>
      <c r="N646" s="54"/>
      <c r="O646" s="246">
        <f t="shared" si="30"/>
        <v>0</v>
      </c>
      <c r="P646" s="55"/>
      <c r="Q646" s="49"/>
      <c r="R646" s="56"/>
      <c r="S646" s="440"/>
      <c r="T646" s="54"/>
      <c r="U646" s="55"/>
      <c r="V646" s="440"/>
      <c r="W646" s="55"/>
      <c r="X646" s="54"/>
      <c r="Y646" s="54"/>
      <c r="Z646" s="237">
        <f t="shared" ref="Z646:Z709" si="32">SUM(X646:Y646)</f>
        <v>0</v>
      </c>
      <c r="AA646" s="53"/>
      <c r="AB646" s="57"/>
      <c r="AC646" s="238">
        <v>0</v>
      </c>
      <c r="AD646" s="239">
        <v>0</v>
      </c>
      <c r="AE646" s="240"/>
    </row>
    <row r="647" spans="1:31" ht="60" customHeight="1" x14ac:dyDescent="0.25">
      <c r="A647" s="233">
        <f t="shared" si="31"/>
        <v>642</v>
      </c>
      <c r="B647" s="47"/>
      <c r="C647" s="47"/>
      <c r="D647" s="48"/>
      <c r="E647" s="49"/>
      <c r="F647" s="48"/>
      <c r="G647" s="50"/>
      <c r="H647" s="440"/>
      <c r="I647" s="51"/>
      <c r="J647" s="440"/>
      <c r="K647" s="52"/>
      <c r="L647" s="53"/>
      <c r="M647" s="54"/>
      <c r="N647" s="54"/>
      <c r="O647" s="246">
        <f t="shared" ref="O647:O710" si="33">M647+N647</f>
        <v>0</v>
      </c>
      <c r="P647" s="55"/>
      <c r="Q647" s="49"/>
      <c r="R647" s="56"/>
      <c r="S647" s="440"/>
      <c r="T647" s="54"/>
      <c r="U647" s="55"/>
      <c r="V647" s="440"/>
      <c r="W647" s="55"/>
      <c r="X647" s="54"/>
      <c r="Y647" s="54"/>
      <c r="Z647" s="237">
        <f t="shared" si="32"/>
        <v>0</v>
      </c>
      <c r="AA647" s="53"/>
      <c r="AB647" s="57"/>
      <c r="AC647" s="238">
        <v>0</v>
      </c>
      <c r="AD647" s="239">
        <v>0</v>
      </c>
      <c r="AE647" s="240"/>
    </row>
    <row r="648" spans="1:31" ht="60" customHeight="1" x14ac:dyDescent="0.25">
      <c r="A648" s="233">
        <f t="shared" ref="A648:A711" si="34">+A647+1</f>
        <v>643</v>
      </c>
      <c r="B648" s="47"/>
      <c r="C648" s="47"/>
      <c r="D648" s="48"/>
      <c r="E648" s="49"/>
      <c r="F648" s="48"/>
      <c r="G648" s="50"/>
      <c r="H648" s="440"/>
      <c r="I648" s="51"/>
      <c r="J648" s="440"/>
      <c r="K648" s="52"/>
      <c r="L648" s="53"/>
      <c r="M648" s="54"/>
      <c r="N648" s="54"/>
      <c r="O648" s="246">
        <f t="shared" si="33"/>
        <v>0</v>
      </c>
      <c r="P648" s="55"/>
      <c r="Q648" s="49"/>
      <c r="R648" s="56"/>
      <c r="S648" s="440"/>
      <c r="T648" s="54"/>
      <c r="U648" s="55"/>
      <c r="V648" s="440"/>
      <c r="W648" s="55"/>
      <c r="X648" s="54"/>
      <c r="Y648" s="54"/>
      <c r="Z648" s="237">
        <f t="shared" si="32"/>
        <v>0</v>
      </c>
      <c r="AA648" s="53"/>
      <c r="AB648" s="57"/>
      <c r="AC648" s="238">
        <v>0</v>
      </c>
      <c r="AD648" s="239">
        <v>0</v>
      </c>
      <c r="AE648" s="240"/>
    </row>
    <row r="649" spans="1:31" ht="60" customHeight="1" x14ac:dyDescent="0.25">
      <c r="A649" s="233">
        <f t="shared" si="34"/>
        <v>644</v>
      </c>
      <c r="B649" s="47"/>
      <c r="C649" s="47"/>
      <c r="D649" s="48"/>
      <c r="E649" s="49"/>
      <c r="F649" s="48"/>
      <c r="G649" s="50"/>
      <c r="H649" s="440"/>
      <c r="I649" s="51"/>
      <c r="J649" s="440"/>
      <c r="K649" s="52"/>
      <c r="L649" s="53"/>
      <c r="M649" s="54"/>
      <c r="N649" s="54"/>
      <c r="O649" s="246">
        <f t="shared" si="33"/>
        <v>0</v>
      </c>
      <c r="P649" s="55"/>
      <c r="Q649" s="49"/>
      <c r="R649" s="56"/>
      <c r="S649" s="440"/>
      <c r="T649" s="54"/>
      <c r="U649" s="55"/>
      <c r="V649" s="440"/>
      <c r="W649" s="55"/>
      <c r="X649" s="54"/>
      <c r="Y649" s="54"/>
      <c r="Z649" s="237">
        <f t="shared" si="32"/>
        <v>0</v>
      </c>
      <c r="AA649" s="53"/>
      <c r="AB649" s="57"/>
      <c r="AC649" s="238">
        <v>0</v>
      </c>
      <c r="AD649" s="239">
        <v>0</v>
      </c>
      <c r="AE649" s="240"/>
    </row>
    <row r="650" spans="1:31" ht="60" customHeight="1" x14ac:dyDescent="0.25">
      <c r="A650" s="233">
        <f t="shared" si="34"/>
        <v>645</v>
      </c>
      <c r="B650" s="47"/>
      <c r="C650" s="47"/>
      <c r="D650" s="48"/>
      <c r="E650" s="49"/>
      <c r="F650" s="48"/>
      <c r="G650" s="50"/>
      <c r="H650" s="440"/>
      <c r="I650" s="51"/>
      <c r="J650" s="440"/>
      <c r="K650" s="52"/>
      <c r="L650" s="53"/>
      <c r="M650" s="54"/>
      <c r="N650" s="54"/>
      <c r="O650" s="246">
        <f t="shared" si="33"/>
        <v>0</v>
      </c>
      <c r="P650" s="55"/>
      <c r="Q650" s="49"/>
      <c r="R650" s="56"/>
      <c r="S650" s="440"/>
      <c r="T650" s="54"/>
      <c r="U650" s="55"/>
      <c r="V650" s="440"/>
      <c r="W650" s="55"/>
      <c r="X650" s="54"/>
      <c r="Y650" s="54"/>
      <c r="Z650" s="237">
        <f t="shared" si="32"/>
        <v>0</v>
      </c>
      <c r="AA650" s="53"/>
      <c r="AB650" s="57"/>
      <c r="AC650" s="238">
        <v>0</v>
      </c>
      <c r="AD650" s="239">
        <v>0</v>
      </c>
      <c r="AE650" s="240"/>
    </row>
    <row r="651" spans="1:31" ht="60" customHeight="1" x14ac:dyDescent="0.25">
      <c r="A651" s="233">
        <f t="shared" si="34"/>
        <v>646</v>
      </c>
      <c r="B651" s="47"/>
      <c r="C651" s="47"/>
      <c r="D651" s="48"/>
      <c r="E651" s="49"/>
      <c r="F651" s="48"/>
      <c r="G651" s="50"/>
      <c r="H651" s="440"/>
      <c r="I651" s="51"/>
      <c r="J651" s="440"/>
      <c r="K651" s="52"/>
      <c r="L651" s="53"/>
      <c r="M651" s="54"/>
      <c r="N651" s="54"/>
      <c r="O651" s="246">
        <f t="shared" si="33"/>
        <v>0</v>
      </c>
      <c r="P651" s="55"/>
      <c r="Q651" s="49"/>
      <c r="R651" s="56"/>
      <c r="S651" s="440"/>
      <c r="T651" s="54"/>
      <c r="U651" s="55"/>
      <c r="V651" s="440"/>
      <c r="W651" s="55"/>
      <c r="X651" s="54"/>
      <c r="Y651" s="54"/>
      <c r="Z651" s="237">
        <f t="shared" si="32"/>
        <v>0</v>
      </c>
      <c r="AA651" s="53"/>
      <c r="AB651" s="57"/>
      <c r="AC651" s="238">
        <v>0</v>
      </c>
      <c r="AD651" s="239">
        <v>0</v>
      </c>
      <c r="AE651" s="240"/>
    </row>
    <row r="652" spans="1:31" ht="60" customHeight="1" x14ac:dyDescent="0.25">
      <c r="A652" s="233">
        <f t="shared" si="34"/>
        <v>647</v>
      </c>
      <c r="B652" s="47"/>
      <c r="C652" s="47"/>
      <c r="D652" s="48"/>
      <c r="E652" s="49"/>
      <c r="F652" s="48"/>
      <c r="G652" s="50"/>
      <c r="H652" s="440"/>
      <c r="I652" s="51"/>
      <c r="J652" s="440"/>
      <c r="K652" s="52"/>
      <c r="L652" s="53"/>
      <c r="M652" s="54"/>
      <c r="N652" s="54"/>
      <c r="O652" s="246">
        <f t="shared" si="33"/>
        <v>0</v>
      </c>
      <c r="P652" s="55"/>
      <c r="Q652" s="49"/>
      <c r="R652" s="56"/>
      <c r="S652" s="440"/>
      <c r="T652" s="54"/>
      <c r="U652" s="55"/>
      <c r="V652" s="440"/>
      <c r="W652" s="55"/>
      <c r="X652" s="54"/>
      <c r="Y652" s="54"/>
      <c r="Z652" s="237">
        <f t="shared" si="32"/>
        <v>0</v>
      </c>
      <c r="AA652" s="53"/>
      <c r="AB652" s="57"/>
      <c r="AC652" s="238">
        <v>0</v>
      </c>
      <c r="AD652" s="239">
        <v>0</v>
      </c>
      <c r="AE652" s="240"/>
    </row>
    <row r="653" spans="1:31" ht="60" customHeight="1" x14ac:dyDescent="0.25">
      <c r="A653" s="233">
        <f t="shared" si="34"/>
        <v>648</v>
      </c>
      <c r="B653" s="47"/>
      <c r="C653" s="47"/>
      <c r="D653" s="48"/>
      <c r="E653" s="49"/>
      <c r="F653" s="48"/>
      <c r="G653" s="50"/>
      <c r="H653" s="440"/>
      <c r="I653" s="51"/>
      <c r="J653" s="440"/>
      <c r="K653" s="52"/>
      <c r="L653" s="53"/>
      <c r="M653" s="54"/>
      <c r="N653" s="54"/>
      <c r="O653" s="246">
        <f t="shared" si="33"/>
        <v>0</v>
      </c>
      <c r="P653" s="55"/>
      <c r="Q653" s="49"/>
      <c r="R653" s="56"/>
      <c r="S653" s="440"/>
      <c r="T653" s="54"/>
      <c r="U653" s="55"/>
      <c r="V653" s="440"/>
      <c r="W653" s="55"/>
      <c r="X653" s="54"/>
      <c r="Y653" s="54"/>
      <c r="Z653" s="237">
        <f t="shared" si="32"/>
        <v>0</v>
      </c>
      <c r="AA653" s="53"/>
      <c r="AB653" s="57"/>
      <c r="AC653" s="238">
        <v>0</v>
      </c>
      <c r="AD653" s="239">
        <v>0</v>
      </c>
      <c r="AE653" s="240"/>
    </row>
    <row r="654" spans="1:31" ht="60" customHeight="1" x14ac:dyDescent="0.25">
      <c r="A654" s="233">
        <f t="shared" si="34"/>
        <v>649</v>
      </c>
      <c r="B654" s="47"/>
      <c r="C654" s="47"/>
      <c r="D654" s="48"/>
      <c r="E654" s="49"/>
      <c r="F654" s="48"/>
      <c r="G654" s="50"/>
      <c r="H654" s="440"/>
      <c r="I654" s="51"/>
      <c r="J654" s="440"/>
      <c r="K654" s="52"/>
      <c r="L654" s="53"/>
      <c r="M654" s="54"/>
      <c r="N654" s="54"/>
      <c r="O654" s="246">
        <f t="shared" si="33"/>
        <v>0</v>
      </c>
      <c r="P654" s="55"/>
      <c r="Q654" s="49"/>
      <c r="R654" s="56"/>
      <c r="S654" s="440"/>
      <c r="T654" s="54"/>
      <c r="U654" s="55"/>
      <c r="V654" s="440"/>
      <c r="W654" s="55"/>
      <c r="X654" s="54"/>
      <c r="Y654" s="54"/>
      <c r="Z654" s="237">
        <f t="shared" si="32"/>
        <v>0</v>
      </c>
      <c r="AA654" s="53"/>
      <c r="AB654" s="57"/>
      <c r="AC654" s="238">
        <v>0</v>
      </c>
      <c r="AD654" s="239">
        <v>0</v>
      </c>
      <c r="AE654" s="240"/>
    </row>
    <row r="655" spans="1:31" ht="60" customHeight="1" x14ac:dyDescent="0.25">
      <c r="A655" s="233">
        <f t="shared" si="34"/>
        <v>650</v>
      </c>
      <c r="B655" s="47"/>
      <c r="C655" s="47"/>
      <c r="D655" s="48"/>
      <c r="E655" s="49"/>
      <c r="F655" s="48"/>
      <c r="G655" s="50"/>
      <c r="H655" s="440"/>
      <c r="I655" s="51"/>
      <c r="J655" s="440"/>
      <c r="K655" s="52"/>
      <c r="L655" s="53"/>
      <c r="M655" s="54"/>
      <c r="N655" s="54"/>
      <c r="O655" s="246">
        <f t="shared" si="33"/>
        <v>0</v>
      </c>
      <c r="P655" s="55"/>
      <c r="Q655" s="49"/>
      <c r="R655" s="56"/>
      <c r="S655" s="440"/>
      <c r="T655" s="54"/>
      <c r="U655" s="55"/>
      <c r="V655" s="440"/>
      <c r="W655" s="55"/>
      <c r="X655" s="54"/>
      <c r="Y655" s="54"/>
      <c r="Z655" s="237">
        <f t="shared" si="32"/>
        <v>0</v>
      </c>
      <c r="AA655" s="53"/>
      <c r="AB655" s="57"/>
      <c r="AC655" s="238">
        <v>0</v>
      </c>
      <c r="AD655" s="239">
        <v>0</v>
      </c>
      <c r="AE655" s="240"/>
    </row>
    <row r="656" spans="1:31" ht="60" customHeight="1" x14ac:dyDescent="0.25">
      <c r="A656" s="233">
        <f t="shared" si="34"/>
        <v>651</v>
      </c>
      <c r="B656" s="47"/>
      <c r="C656" s="47"/>
      <c r="D656" s="48"/>
      <c r="E656" s="49"/>
      <c r="F656" s="48"/>
      <c r="G656" s="50"/>
      <c r="H656" s="440"/>
      <c r="I656" s="51"/>
      <c r="J656" s="440"/>
      <c r="K656" s="52"/>
      <c r="L656" s="53"/>
      <c r="M656" s="54"/>
      <c r="N656" s="54"/>
      <c r="O656" s="246">
        <f t="shared" si="33"/>
        <v>0</v>
      </c>
      <c r="P656" s="55"/>
      <c r="Q656" s="49"/>
      <c r="R656" s="56"/>
      <c r="S656" s="440"/>
      <c r="T656" s="54"/>
      <c r="U656" s="55"/>
      <c r="V656" s="440"/>
      <c r="W656" s="55"/>
      <c r="X656" s="54"/>
      <c r="Y656" s="54"/>
      <c r="Z656" s="237">
        <f t="shared" si="32"/>
        <v>0</v>
      </c>
      <c r="AA656" s="53"/>
      <c r="AB656" s="57"/>
      <c r="AC656" s="238">
        <v>0</v>
      </c>
      <c r="AD656" s="239">
        <v>0</v>
      </c>
      <c r="AE656" s="240"/>
    </row>
    <row r="657" spans="1:31" ht="60" customHeight="1" x14ac:dyDescent="0.25">
      <c r="A657" s="233">
        <f t="shared" si="34"/>
        <v>652</v>
      </c>
      <c r="B657" s="47"/>
      <c r="C657" s="47"/>
      <c r="D657" s="48"/>
      <c r="E657" s="49"/>
      <c r="F657" s="48"/>
      <c r="G657" s="50"/>
      <c r="H657" s="440"/>
      <c r="I657" s="51"/>
      <c r="J657" s="440"/>
      <c r="K657" s="52"/>
      <c r="L657" s="53"/>
      <c r="M657" s="54"/>
      <c r="N657" s="54"/>
      <c r="O657" s="246">
        <f t="shared" si="33"/>
        <v>0</v>
      </c>
      <c r="P657" s="55"/>
      <c r="Q657" s="49"/>
      <c r="R657" s="56"/>
      <c r="S657" s="440"/>
      <c r="T657" s="54"/>
      <c r="U657" s="55"/>
      <c r="V657" s="440"/>
      <c r="W657" s="55"/>
      <c r="X657" s="54"/>
      <c r="Y657" s="54"/>
      <c r="Z657" s="237">
        <f t="shared" si="32"/>
        <v>0</v>
      </c>
      <c r="AA657" s="53"/>
      <c r="AB657" s="57"/>
      <c r="AC657" s="238">
        <v>0</v>
      </c>
      <c r="AD657" s="239">
        <v>0</v>
      </c>
      <c r="AE657" s="240"/>
    </row>
    <row r="658" spans="1:31" ht="60" customHeight="1" x14ac:dyDescent="0.25">
      <c r="A658" s="233">
        <f t="shared" si="34"/>
        <v>653</v>
      </c>
      <c r="B658" s="47"/>
      <c r="C658" s="47"/>
      <c r="D658" s="48"/>
      <c r="E658" s="49"/>
      <c r="F658" s="48"/>
      <c r="G658" s="50"/>
      <c r="H658" s="440"/>
      <c r="I658" s="51"/>
      <c r="J658" s="440"/>
      <c r="K658" s="52"/>
      <c r="L658" s="53"/>
      <c r="M658" s="54"/>
      <c r="N658" s="54"/>
      <c r="O658" s="246">
        <f t="shared" si="33"/>
        <v>0</v>
      </c>
      <c r="P658" s="55"/>
      <c r="Q658" s="49"/>
      <c r="R658" s="56"/>
      <c r="S658" s="440"/>
      <c r="T658" s="54"/>
      <c r="U658" s="55"/>
      <c r="V658" s="440"/>
      <c r="W658" s="55"/>
      <c r="X658" s="54"/>
      <c r="Y658" s="54"/>
      <c r="Z658" s="237">
        <f t="shared" si="32"/>
        <v>0</v>
      </c>
      <c r="AA658" s="53"/>
      <c r="AB658" s="57"/>
      <c r="AC658" s="238">
        <v>0</v>
      </c>
      <c r="AD658" s="239">
        <v>0</v>
      </c>
      <c r="AE658" s="240"/>
    </row>
    <row r="659" spans="1:31" ht="60" customHeight="1" x14ac:dyDescent="0.25">
      <c r="A659" s="233">
        <f t="shared" si="34"/>
        <v>654</v>
      </c>
      <c r="B659" s="47"/>
      <c r="C659" s="47"/>
      <c r="D659" s="48"/>
      <c r="E659" s="49"/>
      <c r="F659" s="48"/>
      <c r="G659" s="50"/>
      <c r="H659" s="440"/>
      <c r="I659" s="51"/>
      <c r="J659" s="440"/>
      <c r="K659" s="52"/>
      <c r="L659" s="53"/>
      <c r="M659" s="54"/>
      <c r="N659" s="54"/>
      <c r="O659" s="246">
        <f t="shared" si="33"/>
        <v>0</v>
      </c>
      <c r="P659" s="55"/>
      <c r="Q659" s="49"/>
      <c r="R659" s="56"/>
      <c r="S659" s="440"/>
      <c r="T659" s="54"/>
      <c r="U659" s="55"/>
      <c r="V659" s="440"/>
      <c r="W659" s="55"/>
      <c r="X659" s="54"/>
      <c r="Y659" s="54"/>
      <c r="Z659" s="237">
        <f t="shared" si="32"/>
        <v>0</v>
      </c>
      <c r="AA659" s="53"/>
      <c r="AB659" s="57"/>
      <c r="AC659" s="238">
        <v>0</v>
      </c>
      <c r="AD659" s="239">
        <v>0</v>
      </c>
      <c r="AE659" s="240"/>
    </row>
    <row r="660" spans="1:31" ht="60" customHeight="1" x14ac:dyDescent="0.25">
      <c r="A660" s="233">
        <f t="shared" si="34"/>
        <v>655</v>
      </c>
      <c r="B660" s="47"/>
      <c r="C660" s="47"/>
      <c r="D660" s="48"/>
      <c r="E660" s="49"/>
      <c r="F660" s="48"/>
      <c r="G660" s="50"/>
      <c r="H660" s="440"/>
      <c r="I660" s="51"/>
      <c r="J660" s="440"/>
      <c r="K660" s="52"/>
      <c r="L660" s="53"/>
      <c r="M660" s="54"/>
      <c r="N660" s="54"/>
      <c r="O660" s="246">
        <f t="shared" si="33"/>
        <v>0</v>
      </c>
      <c r="P660" s="55"/>
      <c r="Q660" s="49"/>
      <c r="R660" s="56"/>
      <c r="S660" s="440"/>
      <c r="T660" s="54"/>
      <c r="U660" s="55"/>
      <c r="V660" s="440"/>
      <c r="W660" s="55"/>
      <c r="X660" s="54"/>
      <c r="Y660" s="54"/>
      <c r="Z660" s="237">
        <f t="shared" si="32"/>
        <v>0</v>
      </c>
      <c r="AA660" s="53"/>
      <c r="AB660" s="57"/>
      <c r="AC660" s="238">
        <v>0</v>
      </c>
      <c r="AD660" s="239">
        <v>0</v>
      </c>
      <c r="AE660" s="240"/>
    </row>
    <row r="661" spans="1:31" ht="60" customHeight="1" x14ac:dyDescent="0.25">
      <c r="A661" s="233">
        <f t="shared" si="34"/>
        <v>656</v>
      </c>
      <c r="B661" s="47"/>
      <c r="C661" s="47"/>
      <c r="D661" s="48"/>
      <c r="E661" s="49"/>
      <c r="F661" s="48"/>
      <c r="G661" s="50"/>
      <c r="H661" s="440"/>
      <c r="I661" s="51"/>
      <c r="J661" s="440"/>
      <c r="K661" s="52"/>
      <c r="L661" s="53"/>
      <c r="M661" s="54"/>
      <c r="N661" s="54"/>
      <c r="O661" s="246">
        <f t="shared" si="33"/>
        <v>0</v>
      </c>
      <c r="P661" s="55"/>
      <c r="Q661" s="49"/>
      <c r="R661" s="56"/>
      <c r="S661" s="440"/>
      <c r="T661" s="54"/>
      <c r="U661" s="55"/>
      <c r="V661" s="440"/>
      <c r="W661" s="55"/>
      <c r="X661" s="54"/>
      <c r="Y661" s="54"/>
      <c r="Z661" s="237">
        <f t="shared" si="32"/>
        <v>0</v>
      </c>
      <c r="AA661" s="53"/>
      <c r="AB661" s="57"/>
      <c r="AC661" s="238">
        <v>0</v>
      </c>
      <c r="AD661" s="239">
        <v>0</v>
      </c>
      <c r="AE661" s="240"/>
    </row>
    <row r="662" spans="1:31" ht="60" customHeight="1" x14ac:dyDescent="0.25">
      <c r="A662" s="233">
        <f t="shared" si="34"/>
        <v>657</v>
      </c>
      <c r="B662" s="47"/>
      <c r="C662" s="47"/>
      <c r="D662" s="48"/>
      <c r="E662" s="49"/>
      <c r="F662" s="48"/>
      <c r="G662" s="50"/>
      <c r="H662" s="440"/>
      <c r="I662" s="51"/>
      <c r="J662" s="440"/>
      <c r="K662" s="52"/>
      <c r="L662" s="53"/>
      <c r="M662" s="54"/>
      <c r="N662" s="54"/>
      <c r="O662" s="246">
        <f t="shared" si="33"/>
        <v>0</v>
      </c>
      <c r="P662" s="55"/>
      <c r="Q662" s="49"/>
      <c r="R662" s="56"/>
      <c r="S662" s="440"/>
      <c r="T662" s="54"/>
      <c r="U662" s="55"/>
      <c r="V662" s="440"/>
      <c r="W662" s="55"/>
      <c r="X662" s="54"/>
      <c r="Y662" s="54"/>
      <c r="Z662" s="237">
        <f t="shared" si="32"/>
        <v>0</v>
      </c>
      <c r="AA662" s="53"/>
      <c r="AB662" s="57"/>
      <c r="AC662" s="238">
        <v>0</v>
      </c>
      <c r="AD662" s="239">
        <v>0</v>
      </c>
      <c r="AE662" s="240"/>
    </row>
    <row r="663" spans="1:31" ht="60" customHeight="1" x14ac:dyDescent="0.25">
      <c r="A663" s="233">
        <f t="shared" si="34"/>
        <v>658</v>
      </c>
      <c r="B663" s="47"/>
      <c r="C663" s="47"/>
      <c r="D663" s="48"/>
      <c r="E663" s="49"/>
      <c r="F663" s="48"/>
      <c r="G663" s="50"/>
      <c r="H663" s="440"/>
      <c r="I663" s="51"/>
      <c r="J663" s="440"/>
      <c r="K663" s="52"/>
      <c r="L663" s="53"/>
      <c r="M663" s="54"/>
      <c r="N663" s="54"/>
      <c r="O663" s="246">
        <f t="shared" si="33"/>
        <v>0</v>
      </c>
      <c r="P663" s="55"/>
      <c r="Q663" s="49"/>
      <c r="R663" s="56"/>
      <c r="S663" s="440"/>
      <c r="T663" s="54"/>
      <c r="U663" s="55"/>
      <c r="V663" s="440"/>
      <c r="W663" s="55"/>
      <c r="X663" s="54"/>
      <c r="Y663" s="54"/>
      <c r="Z663" s="237">
        <f t="shared" si="32"/>
        <v>0</v>
      </c>
      <c r="AA663" s="53"/>
      <c r="AB663" s="57"/>
      <c r="AC663" s="238">
        <v>0</v>
      </c>
      <c r="AD663" s="239">
        <v>0</v>
      </c>
      <c r="AE663" s="240"/>
    </row>
    <row r="664" spans="1:31" ht="60" customHeight="1" x14ac:dyDescent="0.25">
      <c r="A664" s="233">
        <f t="shared" si="34"/>
        <v>659</v>
      </c>
      <c r="B664" s="47"/>
      <c r="C664" s="47"/>
      <c r="D664" s="48"/>
      <c r="E664" s="49"/>
      <c r="F664" s="48"/>
      <c r="G664" s="50"/>
      <c r="H664" s="440"/>
      <c r="I664" s="51"/>
      <c r="J664" s="440"/>
      <c r="K664" s="52"/>
      <c r="L664" s="53"/>
      <c r="M664" s="54"/>
      <c r="N664" s="54"/>
      <c r="O664" s="246">
        <f t="shared" si="33"/>
        <v>0</v>
      </c>
      <c r="P664" s="55"/>
      <c r="Q664" s="49"/>
      <c r="R664" s="56"/>
      <c r="S664" s="440"/>
      <c r="T664" s="54"/>
      <c r="U664" s="55"/>
      <c r="V664" s="440"/>
      <c r="W664" s="55"/>
      <c r="X664" s="54"/>
      <c r="Y664" s="54"/>
      <c r="Z664" s="237">
        <f t="shared" si="32"/>
        <v>0</v>
      </c>
      <c r="AA664" s="53"/>
      <c r="AB664" s="57"/>
      <c r="AC664" s="238">
        <v>0</v>
      </c>
      <c r="AD664" s="239">
        <v>0</v>
      </c>
      <c r="AE664" s="240"/>
    </row>
    <row r="665" spans="1:31" ht="60" customHeight="1" x14ac:dyDescent="0.25">
      <c r="A665" s="233">
        <f t="shared" si="34"/>
        <v>660</v>
      </c>
      <c r="B665" s="47"/>
      <c r="C665" s="47"/>
      <c r="D665" s="48"/>
      <c r="E665" s="49"/>
      <c r="F665" s="48"/>
      <c r="G665" s="50"/>
      <c r="H665" s="440"/>
      <c r="I665" s="51"/>
      <c r="J665" s="440"/>
      <c r="K665" s="52"/>
      <c r="L665" s="53"/>
      <c r="M665" s="54"/>
      <c r="N665" s="54"/>
      <c r="O665" s="246">
        <f t="shared" si="33"/>
        <v>0</v>
      </c>
      <c r="P665" s="55"/>
      <c r="Q665" s="49"/>
      <c r="R665" s="56"/>
      <c r="S665" s="440"/>
      <c r="T665" s="54"/>
      <c r="U665" s="55"/>
      <c r="V665" s="440"/>
      <c r="W665" s="55"/>
      <c r="X665" s="54"/>
      <c r="Y665" s="54"/>
      <c r="Z665" s="237">
        <f t="shared" si="32"/>
        <v>0</v>
      </c>
      <c r="AA665" s="53"/>
      <c r="AB665" s="57"/>
      <c r="AC665" s="238">
        <v>0</v>
      </c>
      <c r="AD665" s="239">
        <v>0</v>
      </c>
      <c r="AE665" s="240"/>
    </row>
    <row r="666" spans="1:31" ht="60" customHeight="1" x14ac:dyDescent="0.25">
      <c r="A666" s="233">
        <f t="shared" si="34"/>
        <v>661</v>
      </c>
      <c r="B666" s="47"/>
      <c r="C666" s="47"/>
      <c r="D666" s="48"/>
      <c r="E666" s="49"/>
      <c r="F666" s="48"/>
      <c r="G666" s="50"/>
      <c r="H666" s="440"/>
      <c r="I666" s="51"/>
      <c r="J666" s="440"/>
      <c r="K666" s="52"/>
      <c r="L666" s="53"/>
      <c r="M666" s="54"/>
      <c r="N666" s="54"/>
      <c r="O666" s="246">
        <f t="shared" si="33"/>
        <v>0</v>
      </c>
      <c r="P666" s="55"/>
      <c r="Q666" s="49"/>
      <c r="R666" s="56"/>
      <c r="S666" s="440"/>
      <c r="T666" s="54"/>
      <c r="U666" s="55"/>
      <c r="V666" s="440"/>
      <c r="W666" s="55"/>
      <c r="X666" s="54"/>
      <c r="Y666" s="54"/>
      <c r="Z666" s="237">
        <f t="shared" si="32"/>
        <v>0</v>
      </c>
      <c r="AA666" s="53"/>
      <c r="AB666" s="57"/>
      <c r="AC666" s="238">
        <v>0</v>
      </c>
      <c r="AD666" s="239">
        <v>0</v>
      </c>
      <c r="AE666" s="240"/>
    </row>
    <row r="667" spans="1:31" ht="60" customHeight="1" x14ac:dyDescent="0.25">
      <c r="A667" s="233">
        <f t="shared" si="34"/>
        <v>662</v>
      </c>
      <c r="B667" s="47"/>
      <c r="C667" s="47"/>
      <c r="D667" s="48"/>
      <c r="E667" s="49"/>
      <c r="F667" s="48"/>
      <c r="G667" s="50"/>
      <c r="H667" s="440"/>
      <c r="I667" s="51"/>
      <c r="J667" s="440"/>
      <c r="K667" s="52"/>
      <c r="L667" s="53"/>
      <c r="M667" s="54"/>
      <c r="N667" s="54"/>
      <c r="O667" s="246">
        <f t="shared" si="33"/>
        <v>0</v>
      </c>
      <c r="P667" s="55"/>
      <c r="Q667" s="49"/>
      <c r="R667" s="56"/>
      <c r="S667" s="440"/>
      <c r="T667" s="54"/>
      <c r="U667" s="55"/>
      <c r="V667" s="440"/>
      <c r="W667" s="55"/>
      <c r="X667" s="54"/>
      <c r="Y667" s="54"/>
      <c r="Z667" s="237">
        <f t="shared" si="32"/>
        <v>0</v>
      </c>
      <c r="AA667" s="53"/>
      <c r="AB667" s="57"/>
      <c r="AC667" s="238">
        <v>0</v>
      </c>
      <c r="AD667" s="239">
        <v>0</v>
      </c>
      <c r="AE667" s="240"/>
    </row>
    <row r="668" spans="1:31" ht="60" customHeight="1" x14ac:dyDescent="0.25">
      <c r="A668" s="233">
        <f t="shared" si="34"/>
        <v>663</v>
      </c>
      <c r="B668" s="47"/>
      <c r="C668" s="47"/>
      <c r="D668" s="48"/>
      <c r="E668" s="49"/>
      <c r="F668" s="48"/>
      <c r="G668" s="50"/>
      <c r="H668" s="440"/>
      <c r="I668" s="51"/>
      <c r="J668" s="440"/>
      <c r="K668" s="52"/>
      <c r="L668" s="53"/>
      <c r="M668" s="54"/>
      <c r="N668" s="54"/>
      <c r="O668" s="246">
        <f t="shared" si="33"/>
        <v>0</v>
      </c>
      <c r="P668" s="55"/>
      <c r="Q668" s="49"/>
      <c r="R668" s="56"/>
      <c r="S668" s="440"/>
      <c r="T668" s="54"/>
      <c r="U668" s="55"/>
      <c r="V668" s="440"/>
      <c r="W668" s="55"/>
      <c r="X668" s="54"/>
      <c r="Y668" s="54"/>
      <c r="Z668" s="237">
        <f t="shared" si="32"/>
        <v>0</v>
      </c>
      <c r="AA668" s="53"/>
      <c r="AB668" s="57"/>
      <c r="AC668" s="238">
        <v>0</v>
      </c>
      <c r="AD668" s="239">
        <v>0</v>
      </c>
      <c r="AE668" s="240"/>
    </row>
    <row r="669" spans="1:31" ht="60" customHeight="1" x14ac:dyDescent="0.25">
      <c r="A669" s="233">
        <f t="shared" si="34"/>
        <v>664</v>
      </c>
      <c r="B669" s="47"/>
      <c r="C669" s="47"/>
      <c r="D669" s="48"/>
      <c r="E669" s="49"/>
      <c r="F669" s="48"/>
      <c r="G669" s="50"/>
      <c r="H669" s="440"/>
      <c r="I669" s="51"/>
      <c r="J669" s="440"/>
      <c r="K669" s="52"/>
      <c r="L669" s="53"/>
      <c r="M669" s="54"/>
      <c r="N669" s="54"/>
      <c r="O669" s="246">
        <f t="shared" si="33"/>
        <v>0</v>
      </c>
      <c r="P669" s="55"/>
      <c r="Q669" s="49"/>
      <c r="R669" s="56"/>
      <c r="S669" s="440"/>
      <c r="T669" s="54"/>
      <c r="U669" s="55"/>
      <c r="V669" s="440"/>
      <c r="W669" s="55"/>
      <c r="X669" s="54"/>
      <c r="Y669" s="54"/>
      <c r="Z669" s="237">
        <f t="shared" si="32"/>
        <v>0</v>
      </c>
      <c r="AA669" s="53"/>
      <c r="AB669" s="57"/>
      <c r="AC669" s="238">
        <v>0</v>
      </c>
      <c r="AD669" s="239">
        <v>0</v>
      </c>
      <c r="AE669" s="240"/>
    </row>
    <row r="670" spans="1:31" ht="60" customHeight="1" x14ac:dyDescent="0.25">
      <c r="A670" s="233">
        <f t="shared" si="34"/>
        <v>665</v>
      </c>
      <c r="B670" s="47"/>
      <c r="C670" s="47"/>
      <c r="D670" s="48"/>
      <c r="E670" s="49"/>
      <c r="F670" s="48"/>
      <c r="G670" s="50"/>
      <c r="H670" s="440"/>
      <c r="I670" s="51"/>
      <c r="J670" s="440"/>
      <c r="K670" s="52"/>
      <c r="L670" s="53"/>
      <c r="M670" s="54"/>
      <c r="N670" s="54"/>
      <c r="O670" s="246">
        <f t="shared" si="33"/>
        <v>0</v>
      </c>
      <c r="P670" s="55"/>
      <c r="Q670" s="49"/>
      <c r="R670" s="56"/>
      <c r="S670" s="440"/>
      <c r="T670" s="54"/>
      <c r="U670" s="55"/>
      <c r="V670" s="440"/>
      <c r="W670" s="55"/>
      <c r="X670" s="54"/>
      <c r="Y670" s="54"/>
      <c r="Z670" s="237">
        <f t="shared" si="32"/>
        <v>0</v>
      </c>
      <c r="AA670" s="53"/>
      <c r="AB670" s="57"/>
      <c r="AC670" s="238">
        <v>0</v>
      </c>
      <c r="AD670" s="239">
        <v>0</v>
      </c>
      <c r="AE670" s="240"/>
    </row>
    <row r="671" spans="1:31" ht="60" customHeight="1" x14ac:dyDescent="0.25">
      <c r="A671" s="233">
        <f t="shared" si="34"/>
        <v>666</v>
      </c>
      <c r="B671" s="47"/>
      <c r="C671" s="47"/>
      <c r="D671" s="48"/>
      <c r="E671" s="49"/>
      <c r="F671" s="48"/>
      <c r="G671" s="50"/>
      <c r="H671" s="440"/>
      <c r="I671" s="51"/>
      <c r="J671" s="440"/>
      <c r="K671" s="52"/>
      <c r="L671" s="53"/>
      <c r="M671" s="54"/>
      <c r="N671" s="54"/>
      <c r="O671" s="246">
        <f t="shared" si="33"/>
        <v>0</v>
      </c>
      <c r="P671" s="55"/>
      <c r="Q671" s="49"/>
      <c r="R671" s="56"/>
      <c r="S671" s="440"/>
      <c r="T671" s="54"/>
      <c r="U671" s="55"/>
      <c r="V671" s="440"/>
      <c r="W671" s="55"/>
      <c r="X671" s="54"/>
      <c r="Y671" s="54"/>
      <c r="Z671" s="237">
        <f t="shared" si="32"/>
        <v>0</v>
      </c>
      <c r="AA671" s="53"/>
      <c r="AB671" s="57"/>
      <c r="AC671" s="238">
        <v>0</v>
      </c>
      <c r="AD671" s="239">
        <v>0</v>
      </c>
      <c r="AE671" s="240"/>
    </row>
    <row r="672" spans="1:31" ht="60" customHeight="1" x14ac:dyDescent="0.25">
      <c r="A672" s="233">
        <f t="shared" si="34"/>
        <v>667</v>
      </c>
      <c r="B672" s="47"/>
      <c r="C672" s="47"/>
      <c r="D672" s="48"/>
      <c r="E672" s="49"/>
      <c r="F672" s="48"/>
      <c r="G672" s="50"/>
      <c r="H672" s="440"/>
      <c r="I672" s="51"/>
      <c r="J672" s="440"/>
      <c r="K672" s="52"/>
      <c r="L672" s="53"/>
      <c r="M672" s="54"/>
      <c r="N672" s="54"/>
      <c r="O672" s="246">
        <f t="shared" si="33"/>
        <v>0</v>
      </c>
      <c r="P672" s="55"/>
      <c r="Q672" s="49"/>
      <c r="R672" s="56"/>
      <c r="S672" s="440"/>
      <c r="T672" s="54"/>
      <c r="U672" s="55"/>
      <c r="V672" s="440"/>
      <c r="W672" s="55"/>
      <c r="X672" s="54"/>
      <c r="Y672" s="54"/>
      <c r="Z672" s="237">
        <f t="shared" si="32"/>
        <v>0</v>
      </c>
      <c r="AA672" s="53"/>
      <c r="AB672" s="57"/>
      <c r="AC672" s="238">
        <v>0</v>
      </c>
      <c r="AD672" s="239">
        <v>0</v>
      </c>
      <c r="AE672" s="240"/>
    </row>
    <row r="673" spans="1:31" ht="60" customHeight="1" x14ac:dyDescent="0.25">
      <c r="A673" s="233">
        <f t="shared" si="34"/>
        <v>668</v>
      </c>
      <c r="B673" s="47"/>
      <c r="C673" s="47"/>
      <c r="D673" s="48"/>
      <c r="E673" s="49"/>
      <c r="F673" s="48"/>
      <c r="G673" s="50"/>
      <c r="H673" s="440"/>
      <c r="I673" s="51"/>
      <c r="J673" s="440"/>
      <c r="K673" s="52"/>
      <c r="L673" s="53"/>
      <c r="M673" s="54"/>
      <c r="N673" s="54"/>
      <c r="O673" s="246">
        <f t="shared" si="33"/>
        <v>0</v>
      </c>
      <c r="P673" s="55"/>
      <c r="Q673" s="49"/>
      <c r="R673" s="56"/>
      <c r="S673" s="440"/>
      <c r="T673" s="54"/>
      <c r="U673" s="55"/>
      <c r="V673" s="440"/>
      <c r="W673" s="55"/>
      <c r="X673" s="54"/>
      <c r="Y673" s="54"/>
      <c r="Z673" s="237">
        <f t="shared" si="32"/>
        <v>0</v>
      </c>
      <c r="AA673" s="53"/>
      <c r="AB673" s="57"/>
      <c r="AC673" s="238">
        <v>0</v>
      </c>
      <c r="AD673" s="239">
        <v>0</v>
      </c>
      <c r="AE673" s="240"/>
    </row>
    <row r="674" spans="1:31" ht="60" customHeight="1" x14ac:dyDescent="0.25">
      <c r="A674" s="233">
        <f t="shared" si="34"/>
        <v>669</v>
      </c>
      <c r="B674" s="47"/>
      <c r="C674" s="47"/>
      <c r="D674" s="48"/>
      <c r="E674" s="49"/>
      <c r="F674" s="48"/>
      <c r="G674" s="50"/>
      <c r="H674" s="440"/>
      <c r="I674" s="51"/>
      <c r="J674" s="440"/>
      <c r="K674" s="52"/>
      <c r="L674" s="53"/>
      <c r="M674" s="54"/>
      <c r="N674" s="54"/>
      <c r="O674" s="246">
        <f t="shared" si="33"/>
        <v>0</v>
      </c>
      <c r="P674" s="55"/>
      <c r="Q674" s="49"/>
      <c r="R674" s="56"/>
      <c r="S674" s="440"/>
      <c r="T674" s="54"/>
      <c r="U674" s="55"/>
      <c r="V674" s="440"/>
      <c r="W674" s="55"/>
      <c r="X674" s="54"/>
      <c r="Y674" s="54"/>
      <c r="Z674" s="237">
        <f t="shared" si="32"/>
        <v>0</v>
      </c>
      <c r="AA674" s="53"/>
      <c r="AB674" s="57"/>
      <c r="AC674" s="238">
        <v>0</v>
      </c>
      <c r="AD674" s="239">
        <v>0</v>
      </c>
      <c r="AE674" s="240"/>
    </row>
    <row r="675" spans="1:31" ht="60" customHeight="1" x14ac:dyDescent="0.25">
      <c r="A675" s="233">
        <f t="shared" si="34"/>
        <v>670</v>
      </c>
      <c r="B675" s="47"/>
      <c r="C675" s="47"/>
      <c r="D675" s="48"/>
      <c r="E675" s="49"/>
      <c r="F675" s="48"/>
      <c r="G675" s="50"/>
      <c r="H675" s="440"/>
      <c r="I675" s="51"/>
      <c r="J675" s="440"/>
      <c r="K675" s="52"/>
      <c r="L675" s="53"/>
      <c r="M675" s="54"/>
      <c r="N675" s="54"/>
      <c r="O675" s="246">
        <f t="shared" si="33"/>
        <v>0</v>
      </c>
      <c r="P675" s="55"/>
      <c r="Q675" s="49"/>
      <c r="R675" s="56"/>
      <c r="S675" s="440"/>
      <c r="T675" s="54"/>
      <c r="U675" s="55"/>
      <c r="V675" s="440"/>
      <c r="W675" s="55"/>
      <c r="X675" s="54"/>
      <c r="Y675" s="54"/>
      <c r="Z675" s="237">
        <f t="shared" si="32"/>
        <v>0</v>
      </c>
      <c r="AA675" s="53"/>
      <c r="AB675" s="57"/>
      <c r="AC675" s="238">
        <v>0</v>
      </c>
      <c r="AD675" s="239">
        <v>0</v>
      </c>
      <c r="AE675" s="240"/>
    </row>
    <row r="676" spans="1:31" ht="60" customHeight="1" x14ac:dyDescent="0.25">
      <c r="A676" s="233">
        <f t="shared" si="34"/>
        <v>671</v>
      </c>
      <c r="B676" s="47"/>
      <c r="C676" s="47"/>
      <c r="D676" s="48"/>
      <c r="E676" s="49"/>
      <c r="F676" s="48"/>
      <c r="G676" s="50"/>
      <c r="H676" s="440"/>
      <c r="I676" s="51"/>
      <c r="J676" s="440"/>
      <c r="K676" s="52"/>
      <c r="L676" s="53"/>
      <c r="M676" s="54"/>
      <c r="N676" s="54"/>
      <c r="O676" s="246">
        <f t="shared" si="33"/>
        <v>0</v>
      </c>
      <c r="P676" s="55"/>
      <c r="Q676" s="49"/>
      <c r="R676" s="56"/>
      <c r="S676" s="440"/>
      <c r="T676" s="54"/>
      <c r="U676" s="55"/>
      <c r="V676" s="440"/>
      <c r="W676" s="55"/>
      <c r="X676" s="54"/>
      <c r="Y676" s="54"/>
      <c r="Z676" s="237">
        <f t="shared" si="32"/>
        <v>0</v>
      </c>
      <c r="AA676" s="53"/>
      <c r="AB676" s="57"/>
      <c r="AC676" s="238">
        <v>0</v>
      </c>
      <c r="AD676" s="239">
        <v>0</v>
      </c>
      <c r="AE676" s="240"/>
    </row>
    <row r="677" spans="1:31" ht="60" customHeight="1" x14ac:dyDescent="0.25">
      <c r="A677" s="233">
        <f t="shared" si="34"/>
        <v>672</v>
      </c>
      <c r="B677" s="47"/>
      <c r="C677" s="47"/>
      <c r="D677" s="48"/>
      <c r="E677" s="49"/>
      <c r="F677" s="48"/>
      <c r="G677" s="50"/>
      <c r="H677" s="440"/>
      <c r="I677" s="51"/>
      <c r="J677" s="440"/>
      <c r="K677" s="52"/>
      <c r="L677" s="53"/>
      <c r="M677" s="54"/>
      <c r="N677" s="54"/>
      <c r="O677" s="246">
        <f t="shared" si="33"/>
        <v>0</v>
      </c>
      <c r="P677" s="55"/>
      <c r="Q677" s="49"/>
      <c r="R677" s="56"/>
      <c r="S677" s="440"/>
      <c r="T677" s="54"/>
      <c r="U677" s="55"/>
      <c r="V677" s="440"/>
      <c r="W677" s="55"/>
      <c r="X677" s="54"/>
      <c r="Y677" s="54"/>
      <c r="Z677" s="237">
        <f t="shared" si="32"/>
        <v>0</v>
      </c>
      <c r="AA677" s="53"/>
      <c r="AB677" s="57"/>
      <c r="AC677" s="238">
        <v>0</v>
      </c>
      <c r="AD677" s="239">
        <v>0</v>
      </c>
      <c r="AE677" s="240"/>
    </row>
    <row r="678" spans="1:31" ht="60" customHeight="1" x14ac:dyDescent="0.25">
      <c r="A678" s="233">
        <f t="shared" si="34"/>
        <v>673</v>
      </c>
      <c r="B678" s="47"/>
      <c r="C678" s="47"/>
      <c r="D678" s="48"/>
      <c r="E678" s="49"/>
      <c r="F678" s="48"/>
      <c r="G678" s="50"/>
      <c r="H678" s="440"/>
      <c r="I678" s="51"/>
      <c r="J678" s="440"/>
      <c r="K678" s="52"/>
      <c r="L678" s="53"/>
      <c r="M678" s="54"/>
      <c r="N678" s="54"/>
      <c r="O678" s="246">
        <f t="shared" si="33"/>
        <v>0</v>
      </c>
      <c r="P678" s="55"/>
      <c r="Q678" s="49"/>
      <c r="R678" s="56"/>
      <c r="S678" s="440"/>
      <c r="T678" s="54"/>
      <c r="U678" s="55"/>
      <c r="V678" s="440"/>
      <c r="W678" s="55"/>
      <c r="X678" s="54"/>
      <c r="Y678" s="54"/>
      <c r="Z678" s="237">
        <f t="shared" si="32"/>
        <v>0</v>
      </c>
      <c r="AA678" s="53"/>
      <c r="AB678" s="57"/>
      <c r="AC678" s="238">
        <v>0</v>
      </c>
      <c r="AD678" s="239">
        <v>0</v>
      </c>
      <c r="AE678" s="240"/>
    </row>
    <row r="679" spans="1:31" ht="60" customHeight="1" x14ac:dyDescent="0.25">
      <c r="A679" s="233">
        <f t="shared" si="34"/>
        <v>674</v>
      </c>
      <c r="B679" s="47"/>
      <c r="C679" s="47"/>
      <c r="D679" s="48"/>
      <c r="E679" s="49"/>
      <c r="F679" s="48"/>
      <c r="G679" s="50"/>
      <c r="H679" s="440"/>
      <c r="I679" s="51"/>
      <c r="J679" s="440"/>
      <c r="K679" s="52"/>
      <c r="L679" s="53"/>
      <c r="M679" s="54"/>
      <c r="N679" s="54"/>
      <c r="O679" s="246">
        <f t="shared" si="33"/>
        <v>0</v>
      </c>
      <c r="P679" s="55"/>
      <c r="Q679" s="49"/>
      <c r="R679" s="56"/>
      <c r="S679" s="440"/>
      <c r="T679" s="54"/>
      <c r="U679" s="55"/>
      <c r="V679" s="440"/>
      <c r="W679" s="55"/>
      <c r="X679" s="54"/>
      <c r="Y679" s="54"/>
      <c r="Z679" s="237">
        <f t="shared" si="32"/>
        <v>0</v>
      </c>
      <c r="AA679" s="53"/>
      <c r="AB679" s="57"/>
      <c r="AC679" s="238">
        <v>0</v>
      </c>
      <c r="AD679" s="239">
        <v>0</v>
      </c>
      <c r="AE679" s="240"/>
    </row>
    <row r="680" spans="1:31" ht="60" customHeight="1" x14ac:dyDescent="0.25">
      <c r="A680" s="233">
        <f t="shared" si="34"/>
        <v>675</v>
      </c>
      <c r="B680" s="47"/>
      <c r="C680" s="47"/>
      <c r="D680" s="48"/>
      <c r="E680" s="49"/>
      <c r="F680" s="48"/>
      <c r="G680" s="50"/>
      <c r="H680" s="440"/>
      <c r="I680" s="51"/>
      <c r="J680" s="440"/>
      <c r="K680" s="52"/>
      <c r="L680" s="53"/>
      <c r="M680" s="54"/>
      <c r="N680" s="54"/>
      <c r="O680" s="246">
        <f t="shared" si="33"/>
        <v>0</v>
      </c>
      <c r="P680" s="55"/>
      <c r="Q680" s="49"/>
      <c r="R680" s="56"/>
      <c r="S680" s="440"/>
      <c r="T680" s="54"/>
      <c r="U680" s="55"/>
      <c r="V680" s="440"/>
      <c r="W680" s="55"/>
      <c r="X680" s="54"/>
      <c r="Y680" s="54"/>
      <c r="Z680" s="237">
        <f t="shared" si="32"/>
        <v>0</v>
      </c>
      <c r="AA680" s="53"/>
      <c r="AB680" s="57"/>
      <c r="AC680" s="238">
        <v>0</v>
      </c>
      <c r="AD680" s="239">
        <v>0</v>
      </c>
      <c r="AE680" s="240"/>
    </row>
    <row r="681" spans="1:31" ht="60" customHeight="1" x14ac:dyDescent="0.25">
      <c r="A681" s="233">
        <f t="shared" si="34"/>
        <v>676</v>
      </c>
      <c r="B681" s="47"/>
      <c r="C681" s="47"/>
      <c r="D681" s="48"/>
      <c r="E681" s="49"/>
      <c r="F681" s="48"/>
      <c r="G681" s="50"/>
      <c r="H681" s="440"/>
      <c r="I681" s="51"/>
      <c r="J681" s="440"/>
      <c r="K681" s="52"/>
      <c r="L681" s="53"/>
      <c r="M681" s="54"/>
      <c r="N681" s="54"/>
      <c r="O681" s="246">
        <f t="shared" si="33"/>
        <v>0</v>
      </c>
      <c r="P681" s="55"/>
      <c r="Q681" s="49"/>
      <c r="R681" s="56"/>
      <c r="S681" s="440"/>
      <c r="T681" s="54"/>
      <c r="U681" s="55"/>
      <c r="V681" s="440"/>
      <c r="W681" s="55"/>
      <c r="X681" s="54"/>
      <c r="Y681" s="54"/>
      <c r="Z681" s="237">
        <f t="shared" si="32"/>
        <v>0</v>
      </c>
      <c r="AA681" s="53"/>
      <c r="AB681" s="57"/>
      <c r="AC681" s="238">
        <v>0</v>
      </c>
      <c r="AD681" s="239">
        <v>0</v>
      </c>
      <c r="AE681" s="240"/>
    </row>
    <row r="682" spans="1:31" ht="60" customHeight="1" x14ac:dyDescent="0.25">
      <c r="A682" s="233">
        <f t="shared" si="34"/>
        <v>677</v>
      </c>
      <c r="B682" s="47"/>
      <c r="C682" s="47"/>
      <c r="D682" s="48"/>
      <c r="E682" s="49"/>
      <c r="F682" s="48"/>
      <c r="G682" s="50"/>
      <c r="H682" s="440"/>
      <c r="I682" s="51"/>
      <c r="J682" s="440"/>
      <c r="K682" s="52"/>
      <c r="L682" s="53"/>
      <c r="M682" s="54"/>
      <c r="N682" s="54"/>
      <c r="O682" s="246">
        <f t="shared" si="33"/>
        <v>0</v>
      </c>
      <c r="P682" s="55"/>
      <c r="Q682" s="49"/>
      <c r="R682" s="56"/>
      <c r="S682" s="440"/>
      <c r="T682" s="54"/>
      <c r="U682" s="55"/>
      <c r="V682" s="440"/>
      <c r="W682" s="55"/>
      <c r="X682" s="54"/>
      <c r="Y682" s="54"/>
      <c r="Z682" s="237">
        <f t="shared" si="32"/>
        <v>0</v>
      </c>
      <c r="AA682" s="53"/>
      <c r="AB682" s="57"/>
      <c r="AC682" s="238">
        <v>0</v>
      </c>
      <c r="AD682" s="239">
        <v>0</v>
      </c>
      <c r="AE682" s="240"/>
    </row>
    <row r="683" spans="1:31" ht="60" customHeight="1" x14ac:dyDescent="0.25">
      <c r="A683" s="233">
        <f t="shared" si="34"/>
        <v>678</v>
      </c>
      <c r="B683" s="47"/>
      <c r="C683" s="47"/>
      <c r="D683" s="48"/>
      <c r="E683" s="49"/>
      <c r="F683" s="48"/>
      <c r="G683" s="50"/>
      <c r="H683" s="440"/>
      <c r="I683" s="51"/>
      <c r="J683" s="440"/>
      <c r="K683" s="52"/>
      <c r="L683" s="53"/>
      <c r="M683" s="54"/>
      <c r="N683" s="54"/>
      <c r="O683" s="246">
        <f t="shared" si="33"/>
        <v>0</v>
      </c>
      <c r="P683" s="55"/>
      <c r="Q683" s="49"/>
      <c r="R683" s="56"/>
      <c r="S683" s="440"/>
      <c r="T683" s="54"/>
      <c r="U683" s="55"/>
      <c r="V683" s="440"/>
      <c r="W683" s="55"/>
      <c r="X683" s="54"/>
      <c r="Y683" s="54"/>
      <c r="Z683" s="237">
        <f t="shared" si="32"/>
        <v>0</v>
      </c>
      <c r="AA683" s="53"/>
      <c r="AB683" s="57"/>
      <c r="AC683" s="238">
        <v>0</v>
      </c>
      <c r="AD683" s="239">
        <v>0</v>
      </c>
      <c r="AE683" s="240"/>
    </row>
    <row r="684" spans="1:31" ht="60" customHeight="1" x14ac:dyDescent="0.25">
      <c r="A684" s="233">
        <f t="shared" si="34"/>
        <v>679</v>
      </c>
      <c r="B684" s="47"/>
      <c r="C684" s="47"/>
      <c r="D684" s="48"/>
      <c r="E684" s="49"/>
      <c r="F684" s="48"/>
      <c r="G684" s="50"/>
      <c r="H684" s="440"/>
      <c r="I684" s="51"/>
      <c r="J684" s="440"/>
      <c r="K684" s="52"/>
      <c r="L684" s="53"/>
      <c r="M684" s="54"/>
      <c r="N684" s="54"/>
      <c r="O684" s="246">
        <f t="shared" si="33"/>
        <v>0</v>
      </c>
      <c r="P684" s="55"/>
      <c r="Q684" s="49"/>
      <c r="R684" s="56"/>
      <c r="S684" s="440"/>
      <c r="T684" s="54"/>
      <c r="U684" s="55"/>
      <c r="V684" s="440"/>
      <c r="W684" s="55"/>
      <c r="X684" s="54"/>
      <c r="Y684" s="54"/>
      <c r="Z684" s="237">
        <f t="shared" si="32"/>
        <v>0</v>
      </c>
      <c r="AA684" s="53"/>
      <c r="AB684" s="57"/>
      <c r="AC684" s="238">
        <v>0</v>
      </c>
      <c r="AD684" s="239">
        <v>0</v>
      </c>
      <c r="AE684" s="240"/>
    </row>
    <row r="685" spans="1:31" ht="60" customHeight="1" x14ac:dyDescent="0.25">
      <c r="A685" s="233">
        <f t="shared" si="34"/>
        <v>680</v>
      </c>
      <c r="B685" s="47"/>
      <c r="C685" s="47"/>
      <c r="D685" s="48"/>
      <c r="E685" s="49"/>
      <c r="F685" s="48"/>
      <c r="G685" s="50"/>
      <c r="H685" s="440"/>
      <c r="I685" s="51"/>
      <c r="J685" s="440"/>
      <c r="K685" s="52"/>
      <c r="L685" s="53"/>
      <c r="M685" s="54"/>
      <c r="N685" s="54"/>
      <c r="O685" s="246">
        <f t="shared" si="33"/>
        <v>0</v>
      </c>
      <c r="P685" s="55"/>
      <c r="Q685" s="49"/>
      <c r="R685" s="56"/>
      <c r="S685" s="440"/>
      <c r="T685" s="54"/>
      <c r="U685" s="55"/>
      <c r="V685" s="440"/>
      <c r="W685" s="55"/>
      <c r="X685" s="54"/>
      <c r="Y685" s="54"/>
      <c r="Z685" s="237">
        <f t="shared" si="32"/>
        <v>0</v>
      </c>
      <c r="AA685" s="53"/>
      <c r="AB685" s="57"/>
      <c r="AC685" s="238">
        <v>0</v>
      </c>
      <c r="AD685" s="239">
        <v>0</v>
      </c>
      <c r="AE685" s="240"/>
    </row>
    <row r="686" spans="1:31" ht="60" customHeight="1" x14ac:dyDescent="0.25">
      <c r="A686" s="233">
        <f t="shared" si="34"/>
        <v>681</v>
      </c>
      <c r="B686" s="47"/>
      <c r="C686" s="47"/>
      <c r="D686" s="48"/>
      <c r="E686" s="49"/>
      <c r="F686" s="48"/>
      <c r="G686" s="50"/>
      <c r="H686" s="440"/>
      <c r="I686" s="51"/>
      <c r="J686" s="440"/>
      <c r="K686" s="52"/>
      <c r="L686" s="53"/>
      <c r="M686" s="54"/>
      <c r="N686" s="54"/>
      <c r="O686" s="246">
        <f t="shared" si="33"/>
        <v>0</v>
      </c>
      <c r="P686" s="55"/>
      <c r="Q686" s="49"/>
      <c r="R686" s="56"/>
      <c r="S686" s="440"/>
      <c r="T686" s="54"/>
      <c r="U686" s="55"/>
      <c r="V686" s="440"/>
      <c r="W686" s="55"/>
      <c r="X686" s="54"/>
      <c r="Y686" s="54"/>
      <c r="Z686" s="237">
        <f t="shared" si="32"/>
        <v>0</v>
      </c>
      <c r="AA686" s="53"/>
      <c r="AB686" s="57"/>
      <c r="AC686" s="238">
        <v>0</v>
      </c>
      <c r="AD686" s="239">
        <v>0</v>
      </c>
      <c r="AE686" s="240"/>
    </row>
    <row r="687" spans="1:31" ht="60" customHeight="1" x14ac:dyDescent="0.25">
      <c r="A687" s="233">
        <f t="shared" si="34"/>
        <v>682</v>
      </c>
      <c r="B687" s="47"/>
      <c r="C687" s="47"/>
      <c r="D687" s="48"/>
      <c r="E687" s="49"/>
      <c r="F687" s="48"/>
      <c r="G687" s="50"/>
      <c r="H687" s="440"/>
      <c r="I687" s="51"/>
      <c r="J687" s="440"/>
      <c r="K687" s="52"/>
      <c r="L687" s="53"/>
      <c r="M687" s="54"/>
      <c r="N687" s="54"/>
      <c r="O687" s="246">
        <f t="shared" si="33"/>
        <v>0</v>
      </c>
      <c r="P687" s="55"/>
      <c r="Q687" s="49"/>
      <c r="R687" s="56"/>
      <c r="S687" s="440"/>
      <c r="T687" s="54"/>
      <c r="U687" s="55"/>
      <c r="V687" s="440"/>
      <c r="W687" s="55"/>
      <c r="X687" s="54"/>
      <c r="Y687" s="54"/>
      <c r="Z687" s="237">
        <f t="shared" si="32"/>
        <v>0</v>
      </c>
      <c r="AA687" s="53"/>
      <c r="AB687" s="57"/>
      <c r="AC687" s="238">
        <v>0</v>
      </c>
      <c r="AD687" s="239">
        <v>0</v>
      </c>
      <c r="AE687" s="240"/>
    </row>
    <row r="688" spans="1:31" ht="60" customHeight="1" x14ac:dyDescent="0.25">
      <c r="A688" s="233">
        <f t="shared" si="34"/>
        <v>683</v>
      </c>
      <c r="B688" s="47"/>
      <c r="C688" s="47"/>
      <c r="D688" s="48"/>
      <c r="E688" s="49"/>
      <c r="F688" s="48"/>
      <c r="G688" s="50"/>
      <c r="H688" s="440"/>
      <c r="I688" s="51"/>
      <c r="J688" s="440"/>
      <c r="K688" s="52"/>
      <c r="L688" s="53"/>
      <c r="M688" s="54"/>
      <c r="N688" s="54"/>
      <c r="O688" s="246">
        <f t="shared" si="33"/>
        <v>0</v>
      </c>
      <c r="P688" s="55"/>
      <c r="Q688" s="49"/>
      <c r="R688" s="56"/>
      <c r="S688" s="440"/>
      <c r="T688" s="54"/>
      <c r="U688" s="55"/>
      <c r="V688" s="440"/>
      <c r="W688" s="55"/>
      <c r="X688" s="54"/>
      <c r="Y688" s="54"/>
      <c r="Z688" s="237">
        <f t="shared" si="32"/>
        <v>0</v>
      </c>
      <c r="AA688" s="53"/>
      <c r="AB688" s="57"/>
      <c r="AC688" s="238">
        <v>0</v>
      </c>
      <c r="AD688" s="239">
        <v>0</v>
      </c>
      <c r="AE688" s="240"/>
    </row>
    <row r="689" spans="1:31" ht="60" customHeight="1" x14ac:dyDescent="0.25">
      <c r="A689" s="233">
        <f t="shared" si="34"/>
        <v>684</v>
      </c>
      <c r="B689" s="47"/>
      <c r="C689" s="47"/>
      <c r="D689" s="48"/>
      <c r="E689" s="49"/>
      <c r="F689" s="48"/>
      <c r="G689" s="50"/>
      <c r="H689" s="440"/>
      <c r="I689" s="51"/>
      <c r="J689" s="440"/>
      <c r="K689" s="52"/>
      <c r="L689" s="53"/>
      <c r="M689" s="54"/>
      <c r="N689" s="54"/>
      <c r="O689" s="246">
        <f t="shared" si="33"/>
        <v>0</v>
      </c>
      <c r="P689" s="55"/>
      <c r="Q689" s="49"/>
      <c r="R689" s="56"/>
      <c r="S689" s="440"/>
      <c r="T689" s="54"/>
      <c r="U689" s="55"/>
      <c r="V689" s="440"/>
      <c r="W689" s="55"/>
      <c r="X689" s="54"/>
      <c r="Y689" s="54"/>
      <c r="Z689" s="237">
        <f t="shared" si="32"/>
        <v>0</v>
      </c>
      <c r="AA689" s="53"/>
      <c r="AB689" s="57"/>
      <c r="AC689" s="238">
        <v>0</v>
      </c>
      <c r="AD689" s="239">
        <v>0</v>
      </c>
      <c r="AE689" s="240"/>
    </row>
    <row r="690" spans="1:31" ht="60" customHeight="1" x14ac:dyDescent="0.25">
      <c r="A690" s="233">
        <f t="shared" si="34"/>
        <v>685</v>
      </c>
      <c r="B690" s="47"/>
      <c r="C690" s="47"/>
      <c r="D690" s="48"/>
      <c r="E690" s="49"/>
      <c r="F690" s="48"/>
      <c r="G690" s="50"/>
      <c r="H690" s="440"/>
      <c r="I690" s="51"/>
      <c r="J690" s="440"/>
      <c r="K690" s="52"/>
      <c r="L690" s="53"/>
      <c r="M690" s="54"/>
      <c r="N690" s="54"/>
      <c r="O690" s="246">
        <f t="shared" si="33"/>
        <v>0</v>
      </c>
      <c r="P690" s="55"/>
      <c r="Q690" s="49"/>
      <c r="R690" s="56"/>
      <c r="S690" s="440"/>
      <c r="T690" s="54"/>
      <c r="U690" s="55"/>
      <c r="V690" s="440"/>
      <c r="W690" s="55"/>
      <c r="X690" s="54"/>
      <c r="Y690" s="54"/>
      <c r="Z690" s="237">
        <f t="shared" si="32"/>
        <v>0</v>
      </c>
      <c r="AA690" s="53"/>
      <c r="AB690" s="57"/>
      <c r="AC690" s="238">
        <v>0</v>
      </c>
      <c r="AD690" s="239">
        <v>0</v>
      </c>
      <c r="AE690" s="240"/>
    </row>
    <row r="691" spans="1:31" ht="60" customHeight="1" x14ac:dyDescent="0.25">
      <c r="A691" s="233">
        <f t="shared" si="34"/>
        <v>686</v>
      </c>
      <c r="B691" s="47"/>
      <c r="C691" s="47"/>
      <c r="D691" s="48"/>
      <c r="E691" s="49"/>
      <c r="F691" s="48"/>
      <c r="G691" s="50"/>
      <c r="H691" s="440"/>
      <c r="I691" s="51"/>
      <c r="J691" s="440"/>
      <c r="K691" s="52"/>
      <c r="L691" s="53"/>
      <c r="M691" s="54"/>
      <c r="N691" s="54"/>
      <c r="O691" s="246">
        <f t="shared" si="33"/>
        <v>0</v>
      </c>
      <c r="P691" s="55"/>
      <c r="Q691" s="49"/>
      <c r="R691" s="56"/>
      <c r="S691" s="440"/>
      <c r="T691" s="54"/>
      <c r="U691" s="55"/>
      <c r="V691" s="440"/>
      <c r="W691" s="55"/>
      <c r="X691" s="54"/>
      <c r="Y691" s="54"/>
      <c r="Z691" s="237">
        <f t="shared" si="32"/>
        <v>0</v>
      </c>
      <c r="AA691" s="53"/>
      <c r="AB691" s="57"/>
      <c r="AC691" s="238">
        <v>0</v>
      </c>
      <c r="AD691" s="239">
        <v>0</v>
      </c>
      <c r="AE691" s="240"/>
    </row>
    <row r="692" spans="1:31" ht="60" customHeight="1" x14ac:dyDescent="0.25">
      <c r="A692" s="233">
        <f t="shared" si="34"/>
        <v>687</v>
      </c>
      <c r="B692" s="47"/>
      <c r="C692" s="47"/>
      <c r="D692" s="48"/>
      <c r="E692" s="49"/>
      <c r="F692" s="48"/>
      <c r="G692" s="50"/>
      <c r="H692" s="440"/>
      <c r="I692" s="51"/>
      <c r="J692" s="440"/>
      <c r="K692" s="52"/>
      <c r="L692" s="53"/>
      <c r="M692" s="54"/>
      <c r="N692" s="54"/>
      <c r="O692" s="246">
        <f t="shared" si="33"/>
        <v>0</v>
      </c>
      <c r="P692" s="55"/>
      <c r="Q692" s="49"/>
      <c r="R692" s="56"/>
      <c r="S692" s="440"/>
      <c r="T692" s="54"/>
      <c r="U692" s="55"/>
      <c r="V692" s="440"/>
      <c r="W692" s="55"/>
      <c r="X692" s="54"/>
      <c r="Y692" s="54"/>
      <c r="Z692" s="237">
        <f t="shared" si="32"/>
        <v>0</v>
      </c>
      <c r="AA692" s="53"/>
      <c r="AB692" s="57"/>
      <c r="AC692" s="238">
        <v>0</v>
      </c>
      <c r="AD692" s="239">
        <v>0</v>
      </c>
      <c r="AE692" s="240"/>
    </row>
    <row r="693" spans="1:31" ht="60" customHeight="1" x14ac:dyDescent="0.25">
      <c r="A693" s="233">
        <f t="shared" si="34"/>
        <v>688</v>
      </c>
      <c r="B693" s="47"/>
      <c r="C693" s="47"/>
      <c r="D693" s="48"/>
      <c r="E693" s="49"/>
      <c r="F693" s="48"/>
      <c r="G693" s="50"/>
      <c r="H693" s="440"/>
      <c r="I693" s="51"/>
      <c r="J693" s="440"/>
      <c r="K693" s="52"/>
      <c r="L693" s="53"/>
      <c r="M693" s="54"/>
      <c r="N693" s="54"/>
      <c r="O693" s="246">
        <f t="shared" si="33"/>
        <v>0</v>
      </c>
      <c r="P693" s="55"/>
      <c r="Q693" s="49"/>
      <c r="R693" s="56"/>
      <c r="S693" s="440"/>
      <c r="T693" s="54"/>
      <c r="U693" s="55"/>
      <c r="V693" s="440"/>
      <c r="W693" s="55"/>
      <c r="X693" s="54"/>
      <c r="Y693" s="54"/>
      <c r="Z693" s="237">
        <f t="shared" si="32"/>
        <v>0</v>
      </c>
      <c r="AA693" s="53"/>
      <c r="AB693" s="57"/>
      <c r="AC693" s="238">
        <v>0</v>
      </c>
      <c r="AD693" s="239">
        <v>0</v>
      </c>
      <c r="AE693" s="240"/>
    </row>
    <row r="694" spans="1:31" ht="60" customHeight="1" x14ac:dyDescent="0.25">
      <c r="A694" s="233">
        <f t="shared" si="34"/>
        <v>689</v>
      </c>
      <c r="B694" s="47"/>
      <c r="C694" s="47"/>
      <c r="D694" s="48"/>
      <c r="E694" s="49"/>
      <c r="F694" s="48"/>
      <c r="G694" s="50"/>
      <c r="H694" s="440"/>
      <c r="I694" s="51"/>
      <c r="J694" s="440"/>
      <c r="K694" s="52"/>
      <c r="L694" s="53"/>
      <c r="M694" s="54"/>
      <c r="N694" s="54"/>
      <c r="O694" s="246">
        <f t="shared" si="33"/>
        <v>0</v>
      </c>
      <c r="P694" s="55"/>
      <c r="Q694" s="49"/>
      <c r="R694" s="56"/>
      <c r="S694" s="440"/>
      <c r="T694" s="54"/>
      <c r="U694" s="55"/>
      <c r="V694" s="440"/>
      <c r="W694" s="55"/>
      <c r="X694" s="54"/>
      <c r="Y694" s="54"/>
      <c r="Z694" s="237">
        <f t="shared" si="32"/>
        <v>0</v>
      </c>
      <c r="AA694" s="53"/>
      <c r="AB694" s="57"/>
      <c r="AC694" s="238">
        <v>0</v>
      </c>
      <c r="AD694" s="239">
        <v>0</v>
      </c>
      <c r="AE694" s="240"/>
    </row>
    <row r="695" spans="1:31" ht="60" customHeight="1" x14ac:dyDescent="0.25">
      <c r="A695" s="233">
        <f t="shared" si="34"/>
        <v>690</v>
      </c>
      <c r="B695" s="47"/>
      <c r="C695" s="47"/>
      <c r="D695" s="48"/>
      <c r="E695" s="49"/>
      <c r="F695" s="48"/>
      <c r="G695" s="50"/>
      <c r="H695" s="440"/>
      <c r="I695" s="51"/>
      <c r="J695" s="440"/>
      <c r="K695" s="52"/>
      <c r="L695" s="53"/>
      <c r="M695" s="54"/>
      <c r="N695" s="54"/>
      <c r="O695" s="246">
        <f t="shared" si="33"/>
        <v>0</v>
      </c>
      <c r="P695" s="55"/>
      <c r="Q695" s="49"/>
      <c r="R695" s="56"/>
      <c r="S695" s="440"/>
      <c r="T695" s="54"/>
      <c r="U695" s="55"/>
      <c r="V695" s="440"/>
      <c r="W695" s="55"/>
      <c r="X695" s="54"/>
      <c r="Y695" s="54"/>
      <c r="Z695" s="237">
        <f t="shared" si="32"/>
        <v>0</v>
      </c>
      <c r="AA695" s="53"/>
      <c r="AB695" s="57"/>
      <c r="AC695" s="238">
        <v>0</v>
      </c>
      <c r="AD695" s="239">
        <v>0</v>
      </c>
      <c r="AE695" s="240"/>
    </row>
    <row r="696" spans="1:31" ht="60" customHeight="1" x14ac:dyDescent="0.25">
      <c r="A696" s="233">
        <f t="shared" si="34"/>
        <v>691</v>
      </c>
      <c r="B696" s="47"/>
      <c r="C696" s="47"/>
      <c r="D696" s="48"/>
      <c r="E696" s="49"/>
      <c r="F696" s="48"/>
      <c r="G696" s="50"/>
      <c r="H696" s="440"/>
      <c r="I696" s="51"/>
      <c r="J696" s="440"/>
      <c r="K696" s="52"/>
      <c r="L696" s="53"/>
      <c r="M696" s="54"/>
      <c r="N696" s="54"/>
      <c r="O696" s="246">
        <f t="shared" si="33"/>
        <v>0</v>
      </c>
      <c r="P696" s="55"/>
      <c r="Q696" s="49"/>
      <c r="R696" s="56"/>
      <c r="S696" s="440"/>
      <c r="T696" s="54"/>
      <c r="U696" s="55"/>
      <c r="V696" s="440"/>
      <c r="W696" s="55"/>
      <c r="X696" s="54"/>
      <c r="Y696" s="54"/>
      <c r="Z696" s="237">
        <f t="shared" si="32"/>
        <v>0</v>
      </c>
      <c r="AA696" s="53"/>
      <c r="AB696" s="57"/>
      <c r="AC696" s="238">
        <v>0</v>
      </c>
      <c r="AD696" s="239">
        <v>0</v>
      </c>
      <c r="AE696" s="240"/>
    </row>
    <row r="697" spans="1:31" ht="60" customHeight="1" x14ac:dyDescent="0.25">
      <c r="A697" s="233">
        <f t="shared" si="34"/>
        <v>692</v>
      </c>
      <c r="B697" s="47"/>
      <c r="C697" s="47"/>
      <c r="D697" s="48"/>
      <c r="E697" s="49"/>
      <c r="F697" s="48"/>
      <c r="G697" s="50"/>
      <c r="H697" s="440"/>
      <c r="I697" s="51"/>
      <c r="J697" s="440"/>
      <c r="K697" s="52"/>
      <c r="L697" s="53"/>
      <c r="M697" s="54"/>
      <c r="N697" s="54"/>
      <c r="O697" s="246">
        <f t="shared" si="33"/>
        <v>0</v>
      </c>
      <c r="P697" s="55"/>
      <c r="Q697" s="49"/>
      <c r="R697" s="56"/>
      <c r="S697" s="440"/>
      <c r="T697" s="54"/>
      <c r="U697" s="55"/>
      <c r="V697" s="440"/>
      <c r="W697" s="55"/>
      <c r="X697" s="54"/>
      <c r="Y697" s="54"/>
      <c r="Z697" s="237">
        <f t="shared" si="32"/>
        <v>0</v>
      </c>
      <c r="AA697" s="53"/>
      <c r="AB697" s="57"/>
      <c r="AC697" s="238">
        <v>0</v>
      </c>
      <c r="AD697" s="239">
        <v>0</v>
      </c>
      <c r="AE697" s="240"/>
    </row>
    <row r="698" spans="1:31" ht="60" customHeight="1" x14ac:dyDescent="0.25">
      <c r="A698" s="233">
        <f t="shared" si="34"/>
        <v>693</v>
      </c>
      <c r="B698" s="47"/>
      <c r="C698" s="47"/>
      <c r="D698" s="48"/>
      <c r="E698" s="49"/>
      <c r="F698" s="48"/>
      <c r="G698" s="50"/>
      <c r="H698" s="440"/>
      <c r="I698" s="51"/>
      <c r="J698" s="440"/>
      <c r="K698" s="52"/>
      <c r="L698" s="53"/>
      <c r="M698" s="54"/>
      <c r="N698" s="54"/>
      <c r="O698" s="246">
        <f t="shared" si="33"/>
        <v>0</v>
      </c>
      <c r="P698" s="55"/>
      <c r="Q698" s="49"/>
      <c r="R698" s="56"/>
      <c r="S698" s="440"/>
      <c r="T698" s="54"/>
      <c r="U698" s="55"/>
      <c r="V698" s="440"/>
      <c r="W698" s="55"/>
      <c r="X698" s="54"/>
      <c r="Y698" s="54"/>
      <c r="Z698" s="237">
        <f t="shared" si="32"/>
        <v>0</v>
      </c>
      <c r="AA698" s="53"/>
      <c r="AB698" s="57"/>
      <c r="AC698" s="238">
        <v>0</v>
      </c>
      <c r="AD698" s="239">
        <v>0</v>
      </c>
      <c r="AE698" s="240"/>
    </row>
    <row r="699" spans="1:31" ht="60" customHeight="1" x14ac:dyDescent="0.25">
      <c r="A699" s="233">
        <f t="shared" si="34"/>
        <v>694</v>
      </c>
      <c r="B699" s="47"/>
      <c r="C699" s="47"/>
      <c r="D699" s="48"/>
      <c r="E699" s="49"/>
      <c r="F699" s="48"/>
      <c r="G699" s="50"/>
      <c r="H699" s="440"/>
      <c r="I699" s="51"/>
      <c r="J699" s="440"/>
      <c r="K699" s="52"/>
      <c r="L699" s="53"/>
      <c r="M699" s="54"/>
      <c r="N699" s="54"/>
      <c r="O699" s="246">
        <f t="shared" si="33"/>
        <v>0</v>
      </c>
      <c r="P699" s="55"/>
      <c r="Q699" s="49"/>
      <c r="R699" s="56"/>
      <c r="S699" s="440"/>
      <c r="T699" s="54"/>
      <c r="U699" s="55"/>
      <c r="V699" s="440"/>
      <c r="W699" s="55"/>
      <c r="X699" s="54"/>
      <c r="Y699" s="54"/>
      <c r="Z699" s="237">
        <f t="shared" si="32"/>
        <v>0</v>
      </c>
      <c r="AA699" s="53"/>
      <c r="AB699" s="57"/>
      <c r="AC699" s="238">
        <v>0</v>
      </c>
      <c r="AD699" s="239">
        <v>0</v>
      </c>
      <c r="AE699" s="240"/>
    </row>
    <row r="700" spans="1:31" ht="60" customHeight="1" x14ac:dyDescent="0.25">
      <c r="A700" s="233">
        <f t="shared" si="34"/>
        <v>695</v>
      </c>
      <c r="B700" s="47"/>
      <c r="C700" s="47"/>
      <c r="D700" s="48"/>
      <c r="E700" s="49"/>
      <c r="F700" s="48"/>
      <c r="G700" s="50"/>
      <c r="H700" s="440"/>
      <c r="I700" s="51"/>
      <c r="J700" s="440"/>
      <c r="K700" s="52"/>
      <c r="L700" s="53"/>
      <c r="M700" s="54"/>
      <c r="N700" s="54"/>
      <c r="O700" s="246">
        <f t="shared" si="33"/>
        <v>0</v>
      </c>
      <c r="P700" s="55"/>
      <c r="Q700" s="49"/>
      <c r="R700" s="56"/>
      <c r="S700" s="440"/>
      <c r="T700" s="54"/>
      <c r="U700" s="55"/>
      <c r="V700" s="440"/>
      <c r="W700" s="55"/>
      <c r="X700" s="54"/>
      <c r="Y700" s="54"/>
      <c r="Z700" s="237">
        <f t="shared" si="32"/>
        <v>0</v>
      </c>
      <c r="AA700" s="53"/>
      <c r="AB700" s="57"/>
      <c r="AC700" s="238">
        <v>0</v>
      </c>
      <c r="AD700" s="239">
        <v>0</v>
      </c>
      <c r="AE700" s="240"/>
    </row>
    <row r="701" spans="1:31" ht="60" customHeight="1" x14ac:dyDescent="0.25">
      <c r="A701" s="233">
        <f t="shared" si="34"/>
        <v>696</v>
      </c>
      <c r="B701" s="47"/>
      <c r="C701" s="47"/>
      <c r="D701" s="48"/>
      <c r="E701" s="49"/>
      <c r="F701" s="48"/>
      <c r="G701" s="50"/>
      <c r="H701" s="440"/>
      <c r="I701" s="51"/>
      <c r="J701" s="440"/>
      <c r="K701" s="52"/>
      <c r="L701" s="53"/>
      <c r="M701" s="54"/>
      <c r="N701" s="54"/>
      <c r="O701" s="246">
        <f t="shared" si="33"/>
        <v>0</v>
      </c>
      <c r="P701" s="55"/>
      <c r="Q701" s="49"/>
      <c r="R701" s="56"/>
      <c r="S701" s="440"/>
      <c r="T701" s="54"/>
      <c r="U701" s="55"/>
      <c r="V701" s="440"/>
      <c r="W701" s="55"/>
      <c r="X701" s="54"/>
      <c r="Y701" s="54"/>
      <c r="Z701" s="237">
        <f t="shared" si="32"/>
        <v>0</v>
      </c>
      <c r="AA701" s="53"/>
      <c r="AB701" s="57"/>
      <c r="AC701" s="238">
        <v>0</v>
      </c>
      <c r="AD701" s="239">
        <v>0</v>
      </c>
      <c r="AE701" s="240"/>
    </row>
    <row r="702" spans="1:31" ht="60" customHeight="1" x14ac:dyDescent="0.25">
      <c r="A702" s="233">
        <f t="shared" si="34"/>
        <v>697</v>
      </c>
      <c r="B702" s="47"/>
      <c r="C702" s="47"/>
      <c r="D702" s="48"/>
      <c r="E702" s="49"/>
      <c r="F702" s="48"/>
      <c r="G702" s="50"/>
      <c r="H702" s="440"/>
      <c r="I702" s="51"/>
      <c r="J702" s="440"/>
      <c r="K702" s="52"/>
      <c r="L702" s="53"/>
      <c r="M702" s="54"/>
      <c r="N702" s="54"/>
      <c r="O702" s="246">
        <f t="shared" si="33"/>
        <v>0</v>
      </c>
      <c r="P702" s="55"/>
      <c r="Q702" s="49"/>
      <c r="R702" s="56"/>
      <c r="S702" s="440"/>
      <c r="T702" s="54"/>
      <c r="U702" s="55"/>
      <c r="V702" s="440"/>
      <c r="W702" s="55"/>
      <c r="X702" s="54"/>
      <c r="Y702" s="54"/>
      <c r="Z702" s="237">
        <f t="shared" si="32"/>
        <v>0</v>
      </c>
      <c r="AA702" s="53"/>
      <c r="AB702" s="57"/>
      <c r="AC702" s="238">
        <v>0</v>
      </c>
      <c r="AD702" s="239">
        <v>0</v>
      </c>
      <c r="AE702" s="240"/>
    </row>
    <row r="703" spans="1:31" ht="60" customHeight="1" x14ac:dyDescent="0.25">
      <c r="A703" s="233">
        <f t="shared" si="34"/>
        <v>698</v>
      </c>
      <c r="B703" s="47"/>
      <c r="C703" s="47"/>
      <c r="D703" s="48"/>
      <c r="E703" s="49"/>
      <c r="F703" s="48"/>
      <c r="G703" s="50"/>
      <c r="H703" s="440"/>
      <c r="I703" s="51"/>
      <c r="J703" s="440"/>
      <c r="K703" s="52"/>
      <c r="L703" s="53"/>
      <c r="M703" s="54"/>
      <c r="N703" s="54"/>
      <c r="O703" s="246">
        <f t="shared" si="33"/>
        <v>0</v>
      </c>
      <c r="P703" s="55"/>
      <c r="Q703" s="49"/>
      <c r="R703" s="56"/>
      <c r="S703" s="440"/>
      <c r="T703" s="54"/>
      <c r="U703" s="55"/>
      <c r="V703" s="440"/>
      <c r="W703" s="55"/>
      <c r="X703" s="54"/>
      <c r="Y703" s="54"/>
      <c r="Z703" s="237">
        <f t="shared" si="32"/>
        <v>0</v>
      </c>
      <c r="AA703" s="53"/>
      <c r="AB703" s="57"/>
      <c r="AC703" s="238">
        <v>0</v>
      </c>
      <c r="AD703" s="239">
        <v>0</v>
      </c>
      <c r="AE703" s="240"/>
    </row>
    <row r="704" spans="1:31" ht="60" customHeight="1" x14ac:dyDescent="0.25">
      <c r="A704" s="233">
        <f t="shared" si="34"/>
        <v>699</v>
      </c>
      <c r="B704" s="47"/>
      <c r="C704" s="47"/>
      <c r="D704" s="48"/>
      <c r="E704" s="49"/>
      <c r="F704" s="48"/>
      <c r="G704" s="50"/>
      <c r="H704" s="440"/>
      <c r="I704" s="51"/>
      <c r="J704" s="440"/>
      <c r="K704" s="52"/>
      <c r="L704" s="53"/>
      <c r="M704" s="54"/>
      <c r="N704" s="54"/>
      <c r="O704" s="246">
        <f t="shared" si="33"/>
        <v>0</v>
      </c>
      <c r="P704" s="55"/>
      <c r="Q704" s="49"/>
      <c r="R704" s="56"/>
      <c r="S704" s="440"/>
      <c r="T704" s="54"/>
      <c r="U704" s="55"/>
      <c r="V704" s="440"/>
      <c r="W704" s="55"/>
      <c r="X704" s="54"/>
      <c r="Y704" s="54"/>
      <c r="Z704" s="237">
        <f t="shared" si="32"/>
        <v>0</v>
      </c>
      <c r="AA704" s="53"/>
      <c r="AB704" s="57"/>
      <c r="AC704" s="238">
        <v>0</v>
      </c>
      <c r="AD704" s="239">
        <v>0</v>
      </c>
      <c r="AE704" s="240"/>
    </row>
    <row r="705" spans="1:31" ht="60" customHeight="1" x14ac:dyDescent="0.25">
      <c r="A705" s="233">
        <f t="shared" si="34"/>
        <v>700</v>
      </c>
      <c r="B705" s="47"/>
      <c r="C705" s="47"/>
      <c r="D705" s="48"/>
      <c r="E705" s="49"/>
      <c r="F705" s="48"/>
      <c r="G705" s="50"/>
      <c r="H705" s="440"/>
      <c r="I705" s="51"/>
      <c r="J705" s="440"/>
      <c r="K705" s="52"/>
      <c r="L705" s="53"/>
      <c r="M705" s="54"/>
      <c r="N705" s="54"/>
      <c r="O705" s="246">
        <f t="shared" si="33"/>
        <v>0</v>
      </c>
      <c r="P705" s="55"/>
      <c r="Q705" s="49"/>
      <c r="R705" s="56"/>
      <c r="S705" s="440"/>
      <c r="T705" s="54"/>
      <c r="U705" s="55"/>
      <c r="V705" s="440"/>
      <c r="W705" s="55"/>
      <c r="X705" s="54"/>
      <c r="Y705" s="54"/>
      <c r="Z705" s="237">
        <f t="shared" si="32"/>
        <v>0</v>
      </c>
      <c r="AA705" s="53"/>
      <c r="AB705" s="57"/>
      <c r="AC705" s="238">
        <v>0</v>
      </c>
      <c r="AD705" s="239">
        <v>0</v>
      </c>
      <c r="AE705" s="240"/>
    </row>
    <row r="706" spans="1:31" ht="60" customHeight="1" x14ac:dyDescent="0.25">
      <c r="A706" s="233">
        <f t="shared" si="34"/>
        <v>701</v>
      </c>
      <c r="B706" s="47"/>
      <c r="C706" s="47"/>
      <c r="D706" s="48"/>
      <c r="E706" s="49"/>
      <c r="F706" s="48"/>
      <c r="G706" s="50"/>
      <c r="H706" s="440"/>
      <c r="I706" s="51"/>
      <c r="J706" s="440"/>
      <c r="K706" s="52"/>
      <c r="L706" s="53"/>
      <c r="M706" s="54"/>
      <c r="N706" s="54"/>
      <c r="O706" s="246">
        <f t="shared" si="33"/>
        <v>0</v>
      </c>
      <c r="P706" s="55"/>
      <c r="Q706" s="49"/>
      <c r="R706" s="56"/>
      <c r="S706" s="440"/>
      <c r="T706" s="54"/>
      <c r="U706" s="55"/>
      <c r="V706" s="440"/>
      <c r="W706" s="55"/>
      <c r="X706" s="54"/>
      <c r="Y706" s="54"/>
      <c r="Z706" s="237">
        <f t="shared" si="32"/>
        <v>0</v>
      </c>
      <c r="AA706" s="53"/>
      <c r="AB706" s="57"/>
      <c r="AC706" s="238">
        <v>0</v>
      </c>
      <c r="AD706" s="239">
        <v>0</v>
      </c>
      <c r="AE706" s="240"/>
    </row>
    <row r="707" spans="1:31" ht="60" customHeight="1" x14ac:dyDescent="0.25">
      <c r="A707" s="233">
        <f t="shared" si="34"/>
        <v>702</v>
      </c>
      <c r="B707" s="47"/>
      <c r="C707" s="47"/>
      <c r="D707" s="48"/>
      <c r="E707" s="49"/>
      <c r="F707" s="48"/>
      <c r="G707" s="50"/>
      <c r="H707" s="440"/>
      <c r="I707" s="51"/>
      <c r="J707" s="440"/>
      <c r="K707" s="52"/>
      <c r="L707" s="53"/>
      <c r="M707" s="54"/>
      <c r="N707" s="54"/>
      <c r="O707" s="246">
        <f t="shared" si="33"/>
        <v>0</v>
      </c>
      <c r="P707" s="55"/>
      <c r="Q707" s="49"/>
      <c r="R707" s="56"/>
      <c r="S707" s="440"/>
      <c r="T707" s="54"/>
      <c r="U707" s="55"/>
      <c r="V707" s="440"/>
      <c r="W707" s="55"/>
      <c r="X707" s="54"/>
      <c r="Y707" s="54"/>
      <c r="Z707" s="237">
        <f t="shared" si="32"/>
        <v>0</v>
      </c>
      <c r="AA707" s="53"/>
      <c r="AB707" s="57"/>
      <c r="AC707" s="238">
        <v>0</v>
      </c>
      <c r="AD707" s="239">
        <v>0</v>
      </c>
      <c r="AE707" s="240"/>
    </row>
    <row r="708" spans="1:31" ht="60" customHeight="1" x14ac:dyDescent="0.25">
      <c r="A708" s="233">
        <f t="shared" si="34"/>
        <v>703</v>
      </c>
      <c r="B708" s="47"/>
      <c r="C708" s="47"/>
      <c r="D708" s="48"/>
      <c r="E708" s="49"/>
      <c r="F708" s="48"/>
      <c r="G708" s="50"/>
      <c r="H708" s="440"/>
      <c r="I708" s="51"/>
      <c r="J708" s="440"/>
      <c r="K708" s="52"/>
      <c r="L708" s="53"/>
      <c r="M708" s="54"/>
      <c r="N708" s="54"/>
      <c r="O708" s="246">
        <f t="shared" si="33"/>
        <v>0</v>
      </c>
      <c r="P708" s="55"/>
      <c r="Q708" s="49"/>
      <c r="R708" s="56"/>
      <c r="S708" s="440"/>
      <c r="T708" s="54"/>
      <c r="U708" s="55"/>
      <c r="V708" s="440"/>
      <c r="W708" s="55"/>
      <c r="X708" s="54"/>
      <c r="Y708" s="54"/>
      <c r="Z708" s="237">
        <f t="shared" si="32"/>
        <v>0</v>
      </c>
      <c r="AA708" s="53"/>
      <c r="AB708" s="57"/>
      <c r="AC708" s="238">
        <v>0</v>
      </c>
      <c r="AD708" s="239">
        <v>0</v>
      </c>
      <c r="AE708" s="240"/>
    </row>
    <row r="709" spans="1:31" ht="60" customHeight="1" x14ac:dyDescent="0.25">
      <c r="A709" s="233">
        <f t="shared" si="34"/>
        <v>704</v>
      </c>
      <c r="B709" s="47"/>
      <c r="C709" s="47"/>
      <c r="D709" s="48"/>
      <c r="E709" s="49"/>
      <c r="F709" s="48"/>
      <c r="G709" s="50"/>
      <c r="H709" s="440"/>
      <c r="I709" s="51"/>
      <c r="J709" s="440"/>
      <c r="K709" s="52"/>
      <c r="L709" s="53"/>
      <c r="M709" s="54"/>
      <c r="N709" s="54"/>
      <c r="O709" s="246">
        <f t="shared" si="33"/>
        <v>0</v>
      </c>
      <c r="P709" s="55"/>
      <c r="Q709" s="49"/>
      <c r="R709" s="56"/>
      <c r="S709" s="440"/>
      <c r="T709" s="54"/>
      <c r="U709" s="55"/>
      <c r="V709" s="440"/>
      <c r="W709" s="55"/>
      <c r="X709" s="54"/>
      <c r="Y709" s="54"/>
      <c r="Z709" s="237">
        <f t="shared" si="32"/>
        <v>0</v>
      </c>
      <c r="AA709" s="53"/>
      <c r="AB709" s="57"/>
      <c r="AC709" s="238">
        <v>0</v>
      </c>
      <c r="AD709" s="239">
        <v>0</v>
      </c>
      <c r="AE709" s="240"/>
    </row>
    <row r="710" spans="1:31" ht="60" customHeight="1" x14ac:dyDescent="0.25">
      <c r="A710" s="233">
        <f t="shared" si="34"/>
        <v>705</v>
      </c>
      <c r="B710" s="47"/>
      <c r="C710" s="47"/>
      <c r="D710" s="48"/>
      <c r="E710" s="49"/>
      <c r="F710" s="48"/>
      <c r="G710" s="50"/>
      <c r="H710" s="440"/>
      <c r="I710" s="51"/>
      <c r="J710" s="440"/>
      <c r="K710" s="52"/>
      <c r="L710" s="53"/>
      <c r="M710" s="54"/>
      <c r="N710" s="54"/>
      <c r="O710" s="246">
        <f t="shared" si="33"/>
        <v>0</v>
      </c>
      <c r="P710" s="55"/>
      <c r="Q710" s="49"/>
      <c r="R710" s="56"/>
      <c r="S710" s="440"/>
      <c r="T710" s="54"/>
      <c r="U710" s="55"/>
      <c r="V710" s="440"/>
      <c r="W710" s="55"/>
      <c r="X710" s="54"/>
      <c r="Y710" s="54"/>
      <c r="Z710" s="237">
        <f t="shared" ref="Z710:Z773" si="35">SUM(X710:Y710)</f>
        <v>0</v>
      </c>
      <c r="AA710" s="53"/>
      <c r="AB710" s="57"/>
      <c r="AC710" s="238">
        <v>0</v>
      </c>
      <c r="AD710" s="239">
        <v>0</v>
      </c>
      <c r="AE710" s="240"/>
    </row>
    <row r="711" spans="1:31" ht="60" customHeight="1" x14ac:dyDescent="0.25">
      <c r="A711" s="233">
        <f t="shared" si="34"/>
        <v>706</v>
      </c>
      <c r="B711" s="47"/>
      <c r="C711" s="47"/>
      <c r="D711" s="48"/>
      <c r="E711" s="49"/>
      <c r="F711" s="48"/>
      <c r="G711" s="50"/>
      <c r="H711" s="440"/>
      <c r="I711" s="51"/>
      <c r="J711" s="440"/>
      <c r="K711" s="52"/>
      <c r="L711" s="53"/>
      <c r="M711" s="54"/>
      <c r="N711" s="54"/>
      <c r="O711" s="246">
        <f t="shared" ref="O711:O774" si="36">M711+N711</f>
        <v>0</v>
      </c>
      <c r="P711" s="55"/>
      <c r="Q711" s="49"/>
      <c r="R711" s="56"/>
      <c r="S711" s="440"/>
      <c r="T711" s="54"/>
      <c r="U711" s="55"/>
      <c r="V711" s="440"/>
      <c r="W711" s="55"/>
      <c r="X711" s="54"/>
      <c r="Y711" s="54"/>
      <c r="Z711" s="237">
        <f t="shared" si="35"/>
        <v>0</v>
      </c>
      <c r="AA711" s="53"/>
      <c r="AB711" s="57"/>
      <c r="AC711" s="238">
        <v>0</v>
      </c>
      <c r="AD711" s="239">
        <v>0</v>
      </c>
      <c r="AE711" s="240"/>
    </row>
    <row r="712" spans="1:31" ht="60" customHeight="1" x14ac:dyDescent="0.25">
      <c r="A712" s="233">
        <f t="shared" ref="A712:A775" si="37">+A711+1</f>
        <v>707</v>
      </c>
      <c r="B712" s="47"/>
      <c r="C712" s="47"/>
      <c r="D712" s="48"/>
      <c r="E712" s="49"/>
      <c r="F712" s="48"/>
      <c r="G712" s="50"/>
      <c r="H712" s="440"/>
      <c r="I712" s="51"/>
      <c r="J712" s="440"/>
      <c r="K712" s="52"/>
      <c r="L712" s="53"/>
      <c r="M712" s="54"/>
      <c r="N712" s="54"/>
      <c r="O712" s="246">
        <f t="shared" si="36"/>
        <v>0</v>
      </c>
      <c r="P712" s="55"/>
      <c r="Q712" s="49"/>
      <c r="R712" s="56"/>
      <c r="S712" s="440"/>
      <c r="T712" s="54"/>
      <c r="U712" s="55"/>
      <c r="V712" s="440"/>
      <c r="W712" s="55"/>
      <c r="X712" s="54"/>
      <c r="Y712" s="54"/>
      <c r="Z712" s="237">
        <f t="shared" si="35"/>
        <v>0</v>
      </c>
      <c r="AA712" s="53"/>
      <c r="AB712" s="57"/>
      <c r="AC712" s="238">
        <v>0</v>
      </c>
      <c r="AD712" s="239">
        <v>0</v>
      </c>
      <c r="AE712" s="240"/>
    </row>
    <row r="713" spans="1:31" ht="60" customHeight="1" x14ac:dyDescent="0.25">
      <c r="A713" s="233">
        <f t="shared" si="37"/>
        <v>708</v>
      </c>
      <c r="B713" s="47"/>
      <c r="C713" s="47"/>
      <c r="D713" s="48"/>
      <c r="E713" s="49"/>
      <c r="F713" s="48"/>
      <c r="G713" s="50"/>
      <c r="H713" s="440"/>
      <c r="I713" s="51"/>
      <c r="J713" s="440"/>
      <c r="K713" s="52"/>
      <c r="L713" s="53"/>
      <c r="M713" s="54"/>
      <c r="N713" s="54"/>
      <c r="O713" s="246">
        <f t="shared" si="36"/>
        <v>0</v>
      </c>
      <c r="P713" s="55"/>
      <c r="Q713" s="49"/>
      <c r="R713" s="56"/>
      <c r="S713" s="440"/>
      <c r="T713" s="54"/>
      <c r="U713" s="55"/>
      <c r="V713" s="440"/>
      <c r="W713" s="55"/>
      <c r="X713" s="54"/>
      <c r="Y713" s="54"/>
      <c r="Z713" s="237">
        <f t="shared" si="35"/>
        <v>0</v>
      </c>
      <c r="AA713" s="53"/>
      <c r="AB713" s="57"/>
      <c r="AC713" s="238">
        <v>0</v>
      </c>
      <c r="AD713" s="239">
        <v>0</v>
      </c>
      <c r="AE713" s="240"/>
    </row>
    <row r="714" spans="1:31" ht="60" customHeight="1" x14ac:dyDescent="0.25">
      <c r="A714" s="233">
        <f t="shared" si="37"/>
        <v>709</v>
      </c>
      <c r="B714" s="47"/>
      <c r="C714" s="47"/>
      <c r="D714" s="48"/>
      <c r="E714" s="49"/>
      <c r="F714" s="48"/>
      <c r="G714" s="50"/>
      <c r="H714" s="440"/>
      <c r="I714" s="51"/>
      <c r="J714" s="440"/>
      <c r="K714" s="52"/>
      <c r="L714" s="53"/>
      <c r="M714" s="54"/>
      <c r="N714" s="54"/>
      <c r="O714" s="246">
        <f t="shared" si="36"/>
        <v>0</v>
      </c>
      <c r="P714" s="55"/>
      <c r="Q714" s="49"/>
      <c r="R714" s="56"/>
      <c r="S714" s="440"/>
      <c r="T714" s="54"/>
      <c r="U714" s="55"/>
      <c r="V714" s="440"/>
      <c r="W714" s="55"/>
      <c r="X714" s="54"/>
      <c r="Y714" s="54"/>
      <c r="Z714" s="237">
        <f t="shared" si="35"/>
        <v>0</v>
      </c>
      <c r="AA714" s="53"/>
      <c r="AB714" s="57"/>
      <c r="AC714" s="238">
        <v>0</v>
      </c>
      <c r="AD714" s="239">
        <v>0</v>
      </c>
      <c r="AE714" s="240"/>
    </row>
    <row r="715" spans="1:31" ht="60" customHeight="1" x14ac:dyDescent="0.25">
      <c r="A715" s="233">
        <f t="shared" si="37"/>
        <v>710</v>
      </c>
      <c r="B715" s="47"/>
      <c r="C715" s="47"/>
      <c r="D715" s="48"/>
      <c r="E715" s="49"/>
      <c r="F715" s="48"/>
      <c r="G715" s="50"/>
      <c r="H715" s="440"/>
      <c r="I715" s="51"/>
      <c r="J715" s="440"/>
      <c r="K715" s="52"/>
      <c r="L715" s="53"/>
      <c r="M715" s="54"/>
      <c r="N715" s="54"/>
      <c r="O715" s="246">
        <f t="shared" si="36"/>
        <v>0</v>
      </c>
      <c r="P715" s="55"/>
      <c r="Q715" s="49"/>
      <c r="R715" s="56"/>
      <c r="S715" s="440"/>
      <c r="T715" s="54"/>
      <c r="U715" s="55"/>
      <c r="V715" s="440"/>
      <c r="W715" s="55"/>
      <c r="X715" s="54"/>
      <c r="Y715" s="54"/>
      <c r="Z715" s="237">
        <f t="shared" si="35"/>
        <v>0</v>
      </c>
      <c r="AA715" s="53"/>
      <c r="AB715" s="57"/>
      <c r="AC715" s="238">
        <v>0</v>
      </c>
      <c r="AD715" s="239">
        <v>0</v>
      </c>
      <c r="AE715" s="240"/>
    </row>
    <row r="716" spans="1:31" ht="60" customHeight="1" x14ac:dyDescent="0.25">
      <c r="A716" s="233">
        <f t="shared" si="37"/>
        <v>711</v>
      </c>
      <c r="B716" s="47"/>
      <c r="C716" s="47"/>
      <c r="D716" s="48"/>
      <c r="E716" s="49"/>
      <c r="F716" s="48"/>
      <c r="G716" s="50"/>
      <c r="H716" s="440"/>
      <c r="I716" s="51"/>
      <c r="J716" s="440"/>
      <c r="K716" s="52"/>
      <c r="L716" s="53"/>
      <c r="M716" s="54"/>
      <c r="N716" s="54"/>
      <c r="O716" s="246">
        <f t="shared" si="36"/>
        <v>0</v>
      </c>
      <c r="P716" s="55"/>
      <c r="Q716" s="49"/>
      <c r="R716" s="56"/>
      <c r="S716" s="440"/>
      <c r="T716" s="54"/>
      <c r="U716" s="55"/>
      <c r="V716" s="440"/>
      <c r="W716" s="55"/>
      <c r="X716" s="54"/>
      <c r="Y716" s="54"/>
      <c r="Z716" s="237">
        <f t="shared" si="35"/>
        <v>0</v>
      </c>
      <c r="AA716" s="53"/>
      <c r="AB716" s="57"/>
      <c r="AC716" s="238">
        <v>0</v>
      </c>
      <c r="AD716" s="239">
        <v>0</v>
      </c>
      <c r="AE716" s="240"/>
    </row>
    <row r="717" spans="1:31" ht="60" customHeight="1" x14ac:dyDescent="0.25">
      <c r="A717" s="233">
        <f t="shared" si="37"/>
        <v>712</v>
      </c>
      <c r="B717" s="47"/>
      <c r="C717" s="47"/>
      <c r="D717" s="48"/>
      <c r="E717" s="49"/>
      <c r="F717" s="48"/>
      <c r="G717" s="50"/>
      <c r="H717" s="440"/>
      <c r="I717" s="51"/>
      <c r="J717" s="440"/>
      <c r="K717" s="52"/>
      <c r="L717" s="53"/>
      <c r="M717" s="54"/>
      <c r="N717" s="54"/>
      <c r="O717" s="246">
        <f t="shared" si="36"/>
        <v>0</v>
      </c>
      <c r="P717" s="55"/>
      <c r="Q717" s="49"/>
      <c r="R717" s="56"/>
      <c r="S717" s="440"/>
      <c r="T717" s="54"/>
      <c r="U717" s="55"/>
      <c r="V717" s="440"/>
      <c r="W717" s="55"/>
      <c r="X717" s="54"/>
      <c r="Y717" s="54"/>
      <c r="Z717" s="237">
        <f t="shared" si="35"/>
        <v>0</v>
      </c>
      <c r="AA717" s="53"/>
      <c r="AB717" s="57"/>
      <c r="AC717" s="238">
        <v>0</v>
      </c>
      <c r="AD717" s="239">
        <v>0</v>
      </c>
      <c r="AE717" s="240"/>
    </row>
    <row r="718" spans="1:31" ht="60" customHeight="1" x14ac:dyDescent="0.25">
      <c r="A718" s="233">
        <f t="shared" si="37"/>
        <v>713</v>
      </c>
      <c r="B718" s="47"/>
      <c r="C718" s="47"/>
      <c r="D718" s="48"/>
      <c r="E718" s="49"/>
      <c r="F718" s="48"/>
      <c r="G718" s="50"/>
      <c r="H718" s="440"/>
      <c r="I718" s="51"/>
      <c r="J718" s="440"/>
      <c r="K718" s="52"/>
      <c r="L718" s="53"/>
      <c r="M718" s="54"/>
      <c r="N718" s="54"/>
      <c r="O718" s="246">
        <f t="shared" si="36"/>
        <v>0</v>
      </c>
      <c r="P718" s="55"/>
      <c r="Q718" s="49"/>
      <c r="R718" s="56"/>
      <c r="S718" s="440"/>
      <c r="T718" s="54"/>
      <c r="U718" s="55"/>
      <c r="V718" s="440"/>
      <c r="W718" s="55"/>
      <c r="X718" s="54"/>
      <c r="Y718" s="54"/>
      <c r="Z718" s="237">
        <f t="shared" si="35"/>
        <v>0</v>
      </c>
      <c r="AA718" s="53"/>
      <c r="AB718" s="57"/>
      <c r="AC718" s="238">
        <v>0</v>
      </c>
      <c r="AD718" s="239">
        <v>0</v>
      </c>
      <c r="AE718" s="240"/>
    </row>
    <row r="719" spans="1:31" ht="60" customHeight="1" x14ac:dyDescent="0.25">
      <c r="A719" s="233">
        <f t="shared" si="37"/>
        <v>714</v>
      </c>
      <c r="B719" s="47"/>
      <c r="C719" s="47"/>
      <c r="D719" s="48"/>
      <c r="E719" s="49"/>
      <c r="F719" s="48"/>
      <c r="G719" s="50"/>
      <c r="H719" s="440"/>
      <c r="I719" s="51"/>
      <c r="J719" s="440"/>
      <c r="K719" s="52"/>
      <c r="L719" s="53"/>
      <c r="M719" s="54"/>
      <c r="N719" s="54"/>
      <c r="O719" s="246">
        <f t="shared" si="36"/>
        <v>0</v>
      </c>
      <c r="P719" s="55"/>
      <c r="Q719" s="49"/>
      <c r="R719" s="56"/>
      <c r="S719" s="440"/>
      <c r="T719" s="54"/>
      <c r="U719" s="55"/>
      <c r="V719" s="440"/>
      <c r="W719" s="55"/>
      <c r="X719" s="54"/>
      <c r="Y719" s="54"/>
      <c r="Z719" s="237">
        <f t="shared" si="35"/>
        <v>0</v>
      </c>
      <c r="AA719" s="53"/>
      <c r="AB719" s="57"/>
      <c r="AC719" s="238">
        <v>0</v>
      </c>
      <c r="AD719" s="239">
        <v>0</v>
      </c>
      <c r="AE719" s="240"/>
    </row>
    <row r="720" spans="1:31" ht="60" customHeight="1" x14ac:dyDescent="0.25">
      <c r="A720" s="233">
        <f t="shared" si="37"/>
        <v>715</v>
      </c>
      <c r="B720" s="47"/>
      <c r="C720" s="47"/>
      <c r="D720" s="48"/>
      <c r="E720" s="49"/>
      <c r="F720" s="48"/>
      <c r="G720" s="50"/>
      <c r="H720" s="440"/>
      <c r="I720" s="51"/>
      <c r="J720" s="440"/>
      <c r="K720" s="52"/>
      <c r="L720" s="53"/>
      <c r="M720" s="54"/>
      <c r="N720" s="54"/>
      <c r="O720" s="246">
        <f t="shared" si="36"/>
        <v>0</v>
      </c>
      <c r="P720" s="55"/>
      <c r="Q720" s="49"/>
      <c r="R720" s="56"/>
      <c r="S720" s="440"/>
      <c r="T720" s="54"/>
      <c r="U720" s="55"/>
      <c r="V720" s="440"/>
      <c r="W720" s="55"/>
      <c r="X720" s="54"/>
      <c r="Y720" s="54"/>
      <c r="Z720" s="237">
        <f t="shared" si="35"/>
        <v>0</v>
      </c>
      <c r="AA720" s="53"/>
      <c r="AB720" s="57"/>
      <c r="AC720" s="238">
        <v>0</v>
      </c>
      <c r="AD720" s="239">
        <v>0</v>
      </c>
      <c r="AE720" s="240"/>
    </row>
    <row r="721" spans="1:31" ht="60" customHeight="1" x14ac:dyDescent="0.25">
      <c r="A721" s="233">
        <f t="shared" si="37"/>
        <v>716</v>
      </c>
      <c r="B721" s="47"/>
      <c r="C721" s="47"/>
      <c r="D721" s="48"/>
      <c r="E721" s="49"/>
      <c r="F721" s="48"/>
      <c r="G721" s="50"/>
      <c r="H721" s="440"/>
      <c r="I721" s="51"/>
      <c r="J721" s="440"/>
      <c r="K721" s="52"/>
      <c r="L721" s="53"/>
      <c r="M721" s="54"/>
      <c r="N721" s="54"/>
      <c r="O721" s="246">
        <f t="shared" si="36"/>
        <v>0</v>
      </c>
      <c r="P721" s="55"/>
      <c r="Q721" s="49"/>
      <c r="R721" s="56"/>
      <c r="S721" s="440"/>
      <c r="T721" s="54"/>
      <c r="U721" s="55"/>
      <c r="V721" s="440"/>
      <c r="W721" s="55"/>
      <c r="X721" s="54"/>
      <c r="Y721" s="54"/>
      <c r="Z721" s="237">
        <f t="shared" si="35"/>
        <v>0</v>
      </c>
      <c r="AA721" s="53"/>
      <c r="AB721" s="57"/>
      <c r="AC721" s="238">
        <v>0</v>
      </c>
      <c r="AD721" s="239">
        <v>0</v>
      </c>
      <c r="AE721" s="240"/>
    </row>
    <row r="722" spans="1:31" ht="60" customHeight="1" x14ac:dyDescent="0.25">
      <c r="A722" s="233">
        <f t="shared" si="37"/>
        <v>717</v>
      </c>
      <c r="B722" s="47"/>
      <c r="C722" s="47"/>
      <c r="D722" s="48"/>
      <c r="E722" s="49"/>
      <c r="F722" s="48"/>
      <c r="G722" s="50"/>
      <c r="H722" s="440"/>
      <c r="I722" s="51"/>
      <c r="J722" s="440"/>
      <c r="K722" s="52"/>
      <c r="L722" s="53"/>
      <c r="M722" s="54"/>
      <c r="N722" s="54"/>
      <c r="O722" s="246">
        <f t="shared" si="36"/>
        <v>0</v>
      </c>
      <c r="P722" s="55"/>
      <c r="Q722" s="49"/>
      <c r="R722" s="56"/>
      <c r="S722" s="440"/>
      <c r="T722" s="54"/>
      <c r="U722" s="55"/>
      <c r="V722" s="440"/>
      <c r="W722" s="55"/>
      <c r="X722" s="54"/>
      <c r="Y722" s="54"/>
      <c r="Z722" s="237">
        <f t="shared" si="35"/>
        <v>0</v>
      </c>
      <c r="AA722" s="53"/>
      <c r="AB722" s="57"/>
      <c r="AC722" s="238">
        <v>0</v>
      </c>
      <c r="AD722" s="239">
        <v>0</v>
      </c>
      <c r="AE722" s="240"/>
    </row>
    <row r="723" spans="1:31" ht="60" customHeight="1" x14ac:dyDescent="0.25">
      <c r="A723" s="233">
        <f t="shared" si="37"/>
        <v>718</v>
      </c>
      <c r="B723" s="47"/>
      <c r="C723" s="47"/>
      <c r="D723" s="48"/>
      <c r="E723" s="49"/>
      <c r="F723" s="48"/>
      <c r="G723" s="50"/>
      <c r="H723" s="440"/>
      <c r="I723" s="51"/>
      <c r="J723" s="440"/>
      <c r="K723" s="52"/>
      <c r="L723" s="53"/>
      <c r="M723" s="54"/>
      <c r="N723" s="54"/>
      <c r="O723" s="246">
        <f t="shared" si="36"/>
        <v>0</v>
      </c>
      <c r="P723" s="55"/>
      <c r="Q723" s="49"/>
      <c r="R723" s="56"/>
      <c r="S723" s="440"/>
      <c r="T723" s="54"/>
      <c r="U723" s="55"/>
      <c r="V723" s="440"/>
      <c r="W723" s="55"/>
      <c r="X723" s="54"/>
      <c r="Y723" s="54"/>
      <c r="Z723" s="237">
        <f t="shared" si="35"/>
        <v>0</v>
      </c>
      <c r="AA723" s="53"/>
      <c r="AB723" s="57"/>
      <c r="AC723" s="238">
        <v>0</v>
      </c>
      <c r="AD723" s="239">
        <v>0</v>
      </c>
      <c r="AE723" s="240"/>
    </row>
    <row r="724" spans="1:31" ht="60" customHeight="1" x14ac:dyDescent="0.25">
      <c r="A724" s="233">
        <f t="shared" si="37"/>
        <v>719</v>
      </c>
      <c r="B724" s="47"/>
      <c r="C724" s="47"/>
      <c r="D724" s="48"/>
      <c r="E724" s="49"/>
      <c r="F724" s="48"/>
      <c r="G724" s="50"/>
      <c r="H724" s="440"/>
      <c r="I724" s="51"/>
      <c r="J724" s="440"/>
      <c r="K724" s="52"/>
      <c r="L724" s="53"/>
      <c r="M724" s="54"/>
      <c r="N724" s="54"/>
      <c r="O724" s="246">
        <f t="shared" si="36"/>
        <v>0</v>
      </c>
      <c r="P724" s="55"/>
      <c r="Q724" s="49"/>
      <c r="R724" s="56"/>
      <c r="S724" s="440"/>
      <c r="T724" s="54"/>
      <c r="U724" s="55"/>
      <c r="V724" s="440"/>
      <c r="W724" s="55"/>
      <c r="X724" s="54"/>
      <c r="Y724" s="54"/>
      <c r="Z724" s="237">
        <f t="shared" si="35"/>
        <v>0</v>
      </c>
      <c r="AA724" s="53"/>
      <c r="AB724" s="57"/>
      <c r="AC724" s="238">
        <v>0</v>
      </c>
      <c r="AD724" s="239">
        <v>0</v>
      </c>
      <c r="AE724" s="240"/>
    </row>
    <row r="725" spans="1:31" ht="60" customHeight="1" x14ac:dyDescent="0.25">
      <c r="A725" s="233">
        <f t="shared" si="37"/>
        <v>720</v>
      </c>
      <c r="B725" s="47"/>
      <c r="C725" s="47"/>
      <c r="D725" s="48"/>
      <c r="E725" s="49"/>
      <c r="F725" s="48"/>
      <c r="G725" s="50"/>
      <c r="H725" s="440"/>
      <c r="I725" s="51"/>
      <c r="J725" s="440"/>
      <c r="K725" s="52"/>
      <c r="L725" s="53"/>
      <c r="M725" s="54"/>
      <c r="N725" s="54"/>
      <c r="O725" s="246">
        <f t="shared" si="36"/>
        <v>0</v>
      </c>
      <c r="P725" s="55"/>
      <c r="Q725" s="49"/>
      <c r="R725" s="56"/>
      <c r="S725" s="440"/>
      <c r="T725" s="54"/>
      <c r="U725" s="55"/>
      <c r="V725" s="440"/>
      <c r="W725" s="55"/>
      <c r="X725" s="54"/>
      <c r="Y725" s="54"/>
      <c r="Z725" s="237">
        <f t="shared" si="35"/>
        <v>0</v>
      </c>
      <c r="AA725" s="53"/>
      <c r="AB725" s="57"/>
      <c r="AC725" s="238">
        <v>0</v>
      </c>
      <c r="AD725" s="239">
        <v>0</v>
      </c>
      <c r="AE725" s="240"/>
    </row>
    <row r="726" spans="1:31" ht="60" customHeight="1" x14ac:dyDescent="0.25">
      <c r="A726" s="233">
        <f t="shared" si="37"/>
        <v>721</v>
      </c>
      <c r="B726" s="47"/>
      <c r="C726" s="47"/>
      <c r="D726" s="48"/>
      <c r="E726" s="49"/>
      <c r="F726" s="48"/>
      <c r="G726" s="50"/>
      <c r="H726" s="440"/>
      <c r="I726" s="51"/>
      <c r="J726" s="440"/>
      <c r="K726" s="52"/>
      <c r="L726" s="53"/>
      <c r="M726" s="54"/>
      <c r="N726" s="54"/>
      <c r="O726" s="246">
        <f t="shared" si="36"/>
        <v>0</v>
      </c>
      <c r="P726" s="55"/>
      <c r="Q726" s="49"/>
      <c r="R726" s="56"/>
      <c r="S726" s="440"/>
      <c r="T726" s="54"/>
      <c r="U726" s="55"/>
      <c r="V726" s="440"/>
      <c r="W726" s="55"/>
      <c r="X726" s="54"/>
      <c r="Y726" s="54"/>
      <c r="Z726" s="237">
        <f t="shared" si="35"/>
        <v>0</v>
      </c>
      <c r="AA726" s="53"/>
      <c r="AB726" s="57"/>
      <c r="AC726" s="238">
        <v>0</v>
      </c>
      <c r="AD726" s="239">
        <v>0</v>
      </c>
      <c r="AE726" s="240"/>
    </row>
    <row r="727" spans="1:31" ht="60" customHeight="1" x14ac:dyDescent="0.25">
      <c r="A727" s="233">
        <f t="shared" si="37"/>
        <v>722</v>
      </c>
      <c r="B727" s="47"/>
      <c r="C727" s="47"/>
      <c r="D727" s="48"/>
      <c r="E727" s="49"/>
      <c r="F727" s="48"/>
      <c r="G727" s="50"/>
      <c r="H727" s="440"/>
      <c r="I727" s="51"/>
      <c r="J727" s="440"/>
      <c r="K727" s="52"/>
      <c r="L727" s="53"/>
      <c r="M727" s="54"/>
      <c r="N727" s="54"/>
      <c r="O727" s="246">
        <f t="shared" si="36"/>
        <v>0</v>
      </c>
      <c r="P727" s="55"/>
      <c r="Q727" s="49"/>
      <c r="R727" s="56"/>
      <c r="S727" s="440"/>
      <c r="T727" s="54"/>
      <c r="U727" s="55"/>
      <c r="V727" s="440"/>
      <c r="W727" s="55"/>
      <c r="X727" s="54"/>
      <c r="Y727" s="54"/>
      <c r="Z727" s="237">
        <f t="shared" si="35"/>
        <v>0</v>
      </c>
      <c r="AA727" s="53"/>
      <c r="AB727" s="57"/>
      <c r="AC727" s="238">
        <v>0</v>
      </c>
      <c r="AD727" s="239">
        <v>0</v>
      </c>
      <c r="AE727" s="240"/>
    </row>
    <row r="728" spans="1:31" ht="60" customHeight="1" x14ac:dyDescent="0.25">
      <c r="A728" s="233">
        <f t="shared" si="37"/>
        <v>723</v>
      </c>
      <c r="B728" s="47"/>
      <c r="C728" s="47"/>
      <c r="D728" s="48"/>
      <c r="E728" s="49"/>
      <c r="F728" s="48"/>
      <c r="G728" s="50"/>
      <c r="H728" s="440"/>
      <c r="I728" s="51"/>
      <c r="J728" s="440"/>
      <c r="K728" s="52"/>
      <c r="L728" s="53"/>
      <c r="M728" s="54"/>
      <c r="N728" s="54"/>
      <c r="O728" s="246">
        <f t="shared" si="36"/>
        <v>0</v>
      </c>
      <c r="P728" s="55"/>
      <c r="Q728" s="49"/>
      <c r="R728" s="56"/>
      <c r="S728" s="440"/>
      <c r="T728" s="54"/>
      <c r="U728" s="55"/>
      <c r="V728" s="440"/>
      <c r="W728" s="55"/>
      <c r="X728" s="54"/>
      <c r="Y728" s="54"/>
      <c r="Z728" s="237">
        <f t="shared" si="35"/>
        <v>0</v>
      </c>
      <c r="AA728" s="53"/>
      <c r="AB728" s="57"/>
      <c r="AC728" s="238">
        <v>0</v>
      </c>
      <c r="AD728" s="239">
        <v>0</v>
      </c>
      <c r="AE728" s="240"/>
    </row>
    <row r="729" spans="1:31" ht="60" customHeight="1" x14ac:dyDescent="0.25">
      <c r="A729" s="233">
        <f t="shared" si="37"/>
        <v>724</v>
      </c>
      <c r="B729" s="47"/>
      <c r="C729" s="47"/>
      <c r="D729" s="48"/>
      <c r="E729" s="49"/>
      <c r="F729" s="48"/>
      <c r="G729" s="50"/>
      <c r="H729" s="440"/>
      <c r="I729" s="51"/>
      <c r="J729" s="440"/>
      <c r="K729" s="52"/>
      <c r="L729" s="53"/>
      <c r="M729" s="54"/>
      <c r="N729" s="54"/>
      <c r="O729" s="246">
        <f t="shared" si="36"/>
        <v>0</v>
      </c>
      <c r="P729" s="55"/>
      <c r="Q729" s="49"/>
      <c r="R729" s="56"/>
      <c r="S729" s="440"/>
      <c r="T729" s="54"/>
      <c r="U729" s="55"/>
      <c r="V729" s="440"/>
      <c r="W729" s="55"/>
      <c r="X729" s="54"/>
      <c r="Y729" s="54"/>
      <c r="Z729" s="237">
        <f t="shared" si="35"/>
        <v>0</v>
      </c>
      <c r="AA729" s="53"/>
      <c r="AB729" s="57"/>
      <c r="AC729" s="238">
        <v>0</v>
      </c>
      <c r="AD729" s="239">
        <v>0</v>
      </c>
      <c r="AE729" s="240"/>
    </row>
    <row r="730" spans="1:31" ht="60" customHeight="1" x14ac:dyDescent="0.25">
      <c r="A730" s="233">
        <f t="shared" si="37"/>
        <v>725</v>
      </c>
      <c r="B730" s="47"/>
      <c r="C730" s="47"/>
      <c r="D730" s="48"/>
      <c r="E730" s="49"/>
      <c r="F730" s="48"/>
      <c r="G730" s="50"/>
      <c r="H730" s="440"/>
      <c r="I730" s="51"/>
      <c r="J730" s="440"/>
      <c r="K730" s="52"/>
      <c r="L730" s="53"/>
      <c r="M730" s="54"/>
      <c r="N730" s="54"/>
      <c r="O730" s="246">
        <f t="shared" si="36"/>
        <v>0</v>
      </c>
      <c r="P730" s="55"/>
      <c r="Q730" s="49"/>
      <c r="R730" s="56"/>
      <c r="S730" s="440"/>
      <c r="T730" s="54"/>
      <c r="U730" s="55"/>
      <c r="V730" s="440"/>
      <c r="W730" s="55"/>
      <c r="X730" s="54"/>
      <c r="Y730" s="54"/>
      <c r="Z730" s="237">
        <f t="shared" si="35"/>
        <v>0</v>
      </c>
      <c r="AA730" s="53"/>
      <c r="AB730" s="57"/>
      <c r="AC730" s="238">
        <v>0</v>
      </c>
      <c r="AD730" s="239">
        <v>0</v>
      </c>
      <c r="AE730" s="240"/>
    </row>
    <row r="731" spans="1:31" ht="60" customHeight="1" x14ac:dyDescent="0.25">
      <c r="A731" s="233">
        <f t="shared" si="37"/>
        <v>726</v>
      </c>
      <c r="B731" s="47"/>
      <c r="C731" s="47"/>
      <c r="D731" s="48"/>
      <c r="E731" s="49"/>
      <c r="F731" s="48"/>
      <c r="G731" s="50"/>
      <c r="H731" s="440"/>
      <c r="I731" s="51"/>
      <c r="J731" s="440"/>
      <c r="K731" s="52"/>
      <c r="L731" s="53"/>
      <c r="M731" s="54"/>
      <c r="N731" s="54"/>
      <c r="O731" s="246">
        <f t="shared" si="36"/>
        <v>0</v>
      </c>
      <c r="P731" s="55"/>
      <c r="Q731" s="49"/>
      <c r="R731" s="56"/>
      <c r="S731" s="440"/>
      <c r="T731" s="54"/>
      <c r="U731" s="55"/>
      <c r="V731" s="440"/>
      <c r="W731" s="55"/>
      <c r="X731" s="54"/>
      <c r="Y731" s="54"/>
      <c r="Z731" s="237">
        <f t="shared" si="35"/>
        <v>0</v>
      </c>
      <c r="AA731" s="53"/>
      <c r="AB731" s="57"/>
      <c r="AC731" s="238">
        <v>0</v>
      </c>
      <c r="AD731" s="239">
        <v>0</v>
      </c>
      <c r="AE731" s="240"/>
    </row>
    <row r="732" spans="1:31" ht="60" customHeight="1" x14ac:dyDescent="0.25">
      <c r="A732" s="233">
        <f t="shared" si="37"/>
        <v>727</v>
      </c>
      <c r="B732" s="47"/>
      <c r="C732" s="47"/>
      <c r="D732" s="48"/>
      <c r="E732" s="49"/>
      <c r="F732" s="48"/>
      <c r="G732" s="50"/>
      <c r="H732" s="440"/>
      <c r="I732" s="51"/>
      <c r="J732" s="440"/>
      <c r="K732" s="52"/>
      <c r="L732" s="53"/>
      <c r="M732" s="54"/>
      <c r="N732" s="54"/>
      <c r="O732" s="246">
        <f t="shared" si="36"/>
        <v>0</v>
      </c>
      <c r="P732" s="55"/>
      <c r="Q732" s="49"/>
      <c r="R732" s="56"/>
      <c r="S732" s="440"/>
      <c r="T732" s="54"/>
      <c r="U732" s="55"/>
      <c r="V732" s="440"/>
      <c r="W732" s="55"/>
      <c r="X732" s="54"/>
      <c r="Y732" s="54"/>
      <c r="Z732" s="237">
        <f t="shared" si="35"/>
        <v>0</v>
      </c>
      <c r="AA732" s="53"/>
      <c r="AB732" s="57"/>
      <c r="AC732" s="238">
        <v>0</v>
      </c>
      <c r="AD732" s="239">
        <v>0</v>
      </c>
      <c r="AE732" s="240"/>
    </row>
    <row r="733" spans="1:31" ht="60" customHeight="1" x14ac:dyDescent="0.25">
      <c r="A733" s="233">
        <f t="shared" si="37"/>
        <v>728</v>
      </c>
      <c r="B733" s="47"/>
      <c r="C733" s="47"/>
      <c r="D733" s="48"/>
      <c r="E733" s="49"/>
      <c r="F733" s="48"/>
      <c r="G733" s="50"/>
      <c r="H733" s="440"/>
      <c r="I733" s="51"/>
      <c r="J733" s="440"/>
      <c r="K733" s="52"/>
      <c r="L733" s="53"/>
      <c r="M733" s="54"/>
      <c r="N733" s="54"/>
      <c r="O733" s="246">
        <f t="shared" si="36"/>
        <v>0</v>
      </c>
      <c r="P733" s="55"/>
      <c r="Q733" s="49"/>
      <c r="R733" s="56"/>
      <c r="S733" s="440"/>
      <c r="T733" s="54"/>
      <c r="U733" s="55"/>
      <c r="V733" s="440"/>
      <c r="W733" s="55"/>
      <c r="X733" s="54"/>
      <c r="Y733" s="54"/>
      <c r="Z733" s="237">
        <f t="shared" si="35"/>
        <v>0</v>
      </c>
      <c r="AA733" s="53"/>
      <c r="AB733" s="57"/>
      <c r="AC733" s="238">
        <v>0</v>
      </c>
      <c r="AD733" s="239">
        <v>0</v>
      </c>
      <c r="AE733" s="240"/>
    </row>
    <row r="734" spans="1:31" ht="60" customHeight="1" x14ac:dyDescent="0.25">
      <c r="A734" s="233">
        <f t="shared" si="37"/>
        <v>729</v>
      </c>
      <c r="B734" s="47"/>
      <c r="C734" s="47"/>
      <c r="D734" s="48"/>
      <c r="E734" s="49"/>
      <c r="F734" s="48"/>
      <c r="G734" s="50"/>
      <c r="H734" s="440"/>
      <c r="I734" s="51"/>
      <c r="J734" s="440"/>
      <c r="K734" s="52"/>
      <c r="L734" s="53"/>
      <c r="M734" s="54"/>
      <c r="N734" s="54"/>
      <c r="O734" s="246">
        <f t="shared" si="36"/>
        <v>0</v>
      </c>
      <c r="P734" s="55"/>
      <c r="Q734" s="49"/>
      <c r="R734" s="56"/>
      <c r="S734" s="440"/>
      <c r="T734" s="54"/>
      <c r="U734" s="55"/>
      <c r="V734" s="440"/>
      <c r="W734" s="55"/>
      <c r="X734" s="54"/>
      <c r="Y734" s="54"/>
      <c r="Z734" s="237">
        <f t="shared" si="35"/>
        <v>0</v>
      </c>
      <c r="AA734" s="53"/>
      <c r="AB734" s="57"/>
      <c r="AC734" s="238">
        <v>0</v>
      </c>
      <c r="AD734" s="239">
        <v>0</v>
      </c>
      <c r="AE734" s="240"/>
    </row>
    <row r="735" spans="1:31" ht="60" customHeight="1" x14ac:dyDescent="0.25">
      <c r="A735" s="233">
        <f t="shared" si="37"/>
        <v>730</v>
      </c>
      <c r="B735" s="47"/>
      <c r="C735" s="47"/>
      <c r="D735" s="48"/>
      <c r="E735" s="49"/>
      <c r="F735" s="48"/>
      <c r="G735" s="50"/>
      <c r="H735" s="440"/>
      <c r="I735" s="51"/>
      <c r="J735" s="440"/>
      <c r="K735" s="52"/>
      <c r="L735" s="53"/>
      <c r="M735" s="54"/>
      <c r="N735" s="54"/>
      <c r="O735" s="246">
        <f t="shared" si="36"/>
        <v>0</v>
      </c>
      <c r="P735" s="55"/>
      <c r="Q735" s="49"/>
      <c r="R735" s="56"/>
      <c r="S735" s="440"/>
      <c r="T735" s="54"/>
      <c r="U735" s="55"/>
      <c r="V735" s="440"/>
      <c r="W735" s="55"/>
      <c r="X735" s="54"/>
      <c r="Y735" s="54"/>
      <c r="Z735" s="237">
        <f t="shared" si="35"/>
        <v>0</v>
      </c>
      <c r="AA735" s="53"/>
      <c r="AB735" s="57"/>
      <c r="AC735" s="238">
        <v>0</v>
      </c>
      <c r="AD735" s="239">
        <v>0</v>
      </c>
      <c r="AE735" s="240"/>
    </row>
    <row r="736" spans="1:31" ht="60" customHeight="1" x14ac:dyDescent="0.25">
      <c r="A736" s="233">
        <f t="shared" si="37"/>
        <v>731</v>
      </c>
      <c r="B736" s="47"/>
      <c r="C736" s="47"/>
      <c r="D736" s="48"/>
      <c r="E736" s="49"/>
      <c r="F736" s="48"/>
      <c r="G736" s="50"/>
      <c r="H736" s="440"/>
      <c r="I736" s="51"/>
      <c r="J736" s="440"/>
      <c r="K736" s="52"/>
      <c r="L736" s="53"/>
      <c r="M736" s="54"/>
      <c r="N736" s="54"/>
      <c r="O736" s="246">
        <f t="shared" si="36"/>
        <v>0</v>
      </c>
      <c r="P736" s="55"/>
      <c r="Q736" s="49"/>
      <c r="R736" s="56"/>
      <c r="S736" s="440"/>
      <c r="T736" s="54"/>
      <c r="U736" s="55"/>
      <c r="V736" s="440"/>
      <c r="W736" s="55"/>
      <c r="X736" s="54"/>
      <c r="Y736" s="54"/>
      <c r="Z736" s="237">
        <f t="shared" si="35"/>
        <v>0</v>
      </c>
      <c r="AA736" s="53"/>
      <c r="AB736" s="57"/>
      <c r="AC736" s="238">
        <v>0</v>
      </c>
      <c r="AD736" s="239">
        <v>0</v>
      </c>
      <c r="AE736" s="240"/>
    </row>
    <row r="737" spans="1:31" ht="60" customHeight="1" x14ac:dyDescent="0.25">
      <c r="A737" s="233">
        <f t="shared" si="37"/>
        <v>732</v>
      </c>
      <c r="B737" s="47"/>
      <c r="C737" s="47"/>
      <c r="D737" s="48"/>
      <c r="E737" s="49"/>
      <c r="F737" s="48"/>
      <c r="G737" s="50"/>
      <c r="H737" s="440"/>
      <c r="I737" s="51"/>
      <c r="J737" s="440"/>
      <c r="K737" s="52"/>
      <c r="L737" s="53"/>
      <c r="M737" s="54"/>
      <c r="N737" s="54"/>
      <c r="O737" s="246">
        <f t="shared" si="36"/>
        <v>0</v>
      </c>
      <c r="P737" s="55"/>
      <c r="Q737" s="49"/>
      <c r="R737" s="56"/>
      <c r="S737" s="440"/>
      <c r="T737" s="54"/>
      <c r="U737" s="55"/>
      <c r="V737" s="440"/>
      <c r="W737" s="55"/>
      <c r="X737" s="54"/>
      <c r="Y737" s="54"/>
      <c r="Z737" s="237">
        <f t="shared" si="35"/>
        <v>0</v>
      </c>
      <c r="AA737" s="53"/>
      <c r="AB737" s="57"/>
      <c r="AC737" s="238">
        <v>0</v>
      </c>
      <c r="AD737" s="239">
        <v>0</v>
      </c>
      <c r="AE737" s="240"/>
    </row>
    <row r="738" spans="1:31" ht="60" customHeight="1" x14ac:dyDescent="0.25">
      <c r="A738" s="233">
        <f t="shared" si="37"/>
        <v>733</v>
      </c>
      <c r="B738" s="47"/>
      <c r="C738" s="47"/>
      <c r="D738" s="48"/>
      <c r="E738" s="49"/>
      <c r="F738" s="48"/>
      <c r="G738" s="50"/>
      <c r="H738" s="440"/>
      <c r="I738" s="51"/>
      <c r="J738" s="440"/>
      <c r="K738" s="52"/>
      <c r="L738" s="53"/>
      <c r="M738" s="54"/>
      <c r="N738" s="54"/>
      <c r="O738" s="246">
        <f t="shared" si="36"/>
        <v>0</v>
      </c>
      <c r="P738" s="55"/>
      <c r="Q738" s="49"/>
      <c r="R738" s="56"/>
      <c r="S738" s="440"/>
      <c r="T738" s="54"/>
      <c r="U738" s="55"/>
      <c r="V738" s="440"/>
      <c r="W738" s="55"/>
      <c r="X738" s="54"/>
      <c r="Y738" s="54"/>
      <c r="Z738" s="237">
        <f t="shared" si="35"/>
        <v>0</v>
      </c>
      <c r="AA738" s="53"/>
      <c r="AB738" s="57"/>
      <c r="AC738" s="238">
        <v>0</v>
      </c>
      <c r="AD738" s="239">
        <v>0</v>
      </c>
      <c r="AE738" s="240"/>
    </row>
    <row r="739" spans="1:31" ht="60" customHeight="1" x14ac:dyDescent="0.25">
      <c r="A739" s="233">
        <f t="shared" si="37"/>
        <v>734</v>
      </c>
      <c r="B739" s="47"/>
      <c r="C739" s="47"/>
      <c r="D739" s="48"/>
      <c r="E739" s="49"/>
      <c r="F739" s="48"/>
      <c r="G739" s="50"/>
      <c r="H739" s="440"/>
      <c r="I739" s="51"/>
      <c r="J739" s="440"/>
      <c r="K739" s="52"/>
      <c r="L739" s="53"/>
      <c r="M739" s="54"/>
      <c r="N739" s="54"/>
      <c r="O739" s="246">
        <f t="shared" si="36"/>
        <v>0</v>
      </c>
      <c r="P739" s="55"/>
      <c r="Q739" s="49"/>
      <c r="R739" s="56"/>
      <c r="S739" s="440"/>
      <c r="T739" s="54"/>
      <c r="U739" s="55"/>
      <c r="V739" s="440"/>
      <c r="W739" s="55"/>
      <c r="X739" s="54"/>
      <c r="Y739" s="54"/>
      <c r="Z739" s="237">
        <f t="shared" si="35"/>
        <v>0</v>
      </c>
      <c r="AA739" s="53"/>
      <c r="AB739" s="57"/>
      <c r="AC739" s="238">
        <v>0</v>
      </c>
      <c r="AD739" s="239">
        <v>0</v>
      </c>
      <c r="AE739" s="240"/>
    </row>
    <row r="740" spans="1:31" ht="60" customHeight="1" x14ac:dyDescent="0.25">
      <c r="A740" s="233">
        <f t="shared" si="37"/>
        <v>735</v>
      </c>
      <c r="B740" s="47"/>
      <c r="C740" s="47"/>
      <c r="D740" s="48"/>
      <c r="E740" s="49"/>
      <c r="F740" s="48"/>
      <c r="G740" s="50"/>
      <c r="H740" s="440"/>
      <c r="I740" s="51"/>
      <c r="J740" s="440"/>
      <c r="K740" s="52"/>
      <c r="L740" s="53"/>
      <c r="M740" s="54"/>
      <c r="N740" s="54"/>
      <c r="O740" s="246">
        <f t="shared" si="36"/>
        <v>0</v>
      </c>
      <c r="P740" s="55"/>
      <c r="Q740" s="49"/>
      <c r="R740" s="56"/>
      <c r="S740" s="440"/>
      <c r="T740" s="54"/>
      <c r="U740" s="55"/>
      <c r="V740" s="440"/>
      <c r="W740" s="55"/>
      <c r="X740" s="54"/>
      <c r="Y740" s="54"/>
      <c r="Z740" s="237">
        <f t="shared" si="35"/>
        <v>0</v>
      </c>
      <c r="AA740" s="53"/>
      <c r="AB740" s="57"/>
      <c r="AC740" s="238">
        <v>0</v>
      </c>
      <c r="AD740" s="239">
        <v>0</v>
      </c>
      <c r="AE740" s="240"/>
    </row>
    <row r="741" spans="1:31" ht="60" customHeight="1" x14ac:dyDescent="0.25">
      <c r="A741" s="233">
        <f t="shared" si="37"/>
        <v>736</v>
      </c>
      <c r="B741" s="47"/>
      <c r="C741" s="47"/>
      <c r="D741" s="48"/>
      <c r="E741" s="49"/>
      <c r="F741" s="48"/>
      <c r="G741" s="50"/>
      <c r="H741" s="440"/>
      <c r="I741" s="51"/>
      <c r="J741" s="440"/>
      <c r="K741" s="52"/>
      <c r="L741" s="53"/>
      <c r="M741" s="54"/>
      <c r="N741" s="54"/>
      <c r="O741" s="246">
        <f t="shared" si="36"/>
        <v>0</v>
      </c>
      <c r="P741" s="55"/>
      <c r="Q741" s="49"/>
      <c r="R741" s="56"/>
      <c r="S741" s="440"/>
      <c r="T741" s="54"/>
      <c r="U741" s="55"/>
      <c r="V741" s="440"/>
      <c r="W741" s="55"/>
      <c r="X741" s="54"/>
      <c r="Y741" s="54"/>
      <c r="Z741" s="237">
        <f t="shared" si="35"/>
        <v>0</v>
      </c>
      <c r="AA741" s="53"/>
      <c r="AB741" s="57"/>
      <c r="AC741" s="238">
        <v>0</v>
      </c>
      <c r="AD741" s="239">
        <v>0</v>
      </c>
      <c r="AE741" s="240"/>
    </row>
    <row r="742" spans="1:31" ht="60" customHeight="1" x14ac:dyDescent="0.25">
      <c r="A742" s="233">
        <f t="shared" si="37"/>
        <v>737</v>
      </c>
      <c r="B742" s="47"/>
      <c r="C742" s="47"/>
      <c r="D742" s="48"/>
      <c r="E742" s="49"/>
      <c r="F742" s="48"/>
      <c r="G742" s="50"/>
      <c r="H742" s="440"/>
      <c r="I742" s="51"/>
      <c r="J742" s="440"/>
      <c r="K742" s="52"/>
      <c r="L742" s="53"/>
      <c r="M742" s="54"/>
      <c r="N742" s="54"/>
      <c r="O742" s="246">
        <f t="shared" si="36"/>
        <v>0</v>
      </c>
      <c r="P742" s="55"/>
      <c r="Q742" s="49"/>
      <c r="R742" s="56"/>
      <c r="S742" s="440"/>
      <c r="T742" s="54"/>
      <c r="U742" s="55"/>
      <c r="V742" s="440"/>
      <c r="W742" s="55"/>
      <c r="X742" s="54"/>
      <c r="Y742" s="54"/>
      <c r="Z742" s="237">
        <f t="shared" si="35"/>
        <v>0</v>
      </c>
      <c r="AA742" s="53"/>
      <c r="AB742" s="57"/>
      <c r="AC742" s="238">
        <v>0</v>
      </c>
      <c r="AD742" s="239">
        <v>0</v>
      </c>
      <c r="AE742" s="240"/>
    </row>
    <row r="743" spans="1:31" ht="60" customHeight="1" x14ac:dyDescent="0.25">
      <c r="A743" s="233">
        <f t="shared" si="37"/>
        <v>738</v>
      </c>
      <c r="B743" s="47"/>
      <c r="C743" s="47"/>
      <c r="D743" s="48"/>
      <c r="E743" s="49"/>
      <c r="F743" s="48"/>
      <c r="G743" s="50"/>
      <c r="H743" s="440"/>
      <c r="I743" s="51"/>
      <c r="J743" s="440"/>
      <c r="K743" s="52"/>
      <c r="L743" s="53"/>
      <c r="M743" s="54"/>
      <c r="N743" s="54"/>
      <c r="O743" s="246">
        <f t="shared" si="36"/>
        <v>0</v>
      </c>
      <c r="P743" s="55"/>
      <c r="Q743" s="49"/>
      <c r="R743" s="56"/>
      <c r="S743" s="440"/>
      <c r="T743" s="54"/>
      <c r="U743" s="55"/>
      <c r="V743" s="440"/>
      <c r="W743" s="55"/>
      <c r="X743" s="54"/>
      <c r="Y743" s="54"/>
      <c r="Z743" s="237">
        <f t="shared" si="35"/>
        <v>0</v>
      </c>
      <c r="AA743" s="53"/>
      <c r="AB743" s="57"/>
      <c r="AC743" s="238">
        <v>0</v>
      </c>
      <c r="AD743" s="239">
        <v>0</v>
      </c>
      <c r="AE743" s="240"/>
    </row>
    <row r="744" spans="1:31" ht="60" customHeight="1" x14ac:dyDescent="0.25">
      <c r="A744" s="233">
        <f t="shared" si="37"/>
        <v>739</v>
      </c>
      <c r="B744" s="47"/>
      <c r="C744" s="47"/>
      <c r="D744" s="48"/>
      <c r="E744" s="49"/>
      <c r="F744" s="48"/>
      <c r="G744" s="50"/>
      <c r="H744" s="440"/>
      <c r="I744" s="51"/>
      <c r="J744" s="440"/>
      <c r="K744" s="52"/>
      <c r="L744" s="53"/>
      <c r="M744" s="54"/>
      <c r="N744" s="54"/>
      <c r="O744" s="246">
        <f t="shared" si="36"/>
        <v>0</v>
      </c>
      <c r="P744" s="55"/>
      <c r="Q744" s="49"/>
      <c r="R744" s="56"/>
      <c r="S744" s="440"/>
      <c r="T744" s="54"/>
      <c r="U744" s="55"/>
      <c r="V744" s="440"/>
      <c r="W744" s="55"/>
      <c r="X744" s="54"/>
      <c r="Y744" s="54"/>
      <c r="Z744" s="237">
        <f t="shared" si="35"/>
        <v>0</v>
      </c>
      <c r="AA744" s="53"/>
      <c r="AB744" s="57"/>
      <c r="AC744" s="238">
        <v>0</v>
      </c>
      <c r="AD744" s="239">
        <v>0</v>
      </c>
      <c r="AE744" s="240"/>
    </row>
    <row r="745" spans="1:31" ht="60" customHeight="1" x14ac:dyDescent="0.25">
      <c r="A745" s="233">
        <f t="shared" si="37"/>
        <v>740</v>
      </c>
      <c r="B745" s="47"/>
      <c r="C745" s="47"/>
      <c r="D745" s="48"/>
      <c r="E745" s="49"/>
      <c r="F745" s="48"/>
      <c r="G745" s="50"/>
      <c r="H745" s="440"/>
      <c r="I745" s="51"/>
      <c r="J745" s="440"/>
      <c r="K745" s="52"/>
      <c r="L745" s="53"/>
      <c r="M745" s="54"/>
      <c r="N745" s="54"/>
      <c r="O745" s="246">
        <f t="shared" si="36"/>
        <v>0</v>
      </c>
      <c r="P745" s="55"/>
      <c r="Q745" s="49"/>
      <c r="R745" s="56"/>
      <c r="S745" s="440"/>
      <c r="T745" s="54"/>
      <c r="U745" s="55"/>
      <c r="V745" s="440"/>
      <c r="W745" s="55"/>
      <c r="X745" s="54"/>
      <c r="Y745" s="54"/>
      <c r="Z745" s="237">
        <f t="shared" si="35"/>
        <v>0</v>
      </c>
      <c r="AA745" s="53"/>
      <c r="AB745" s="57"/>
      <c r="AC745" s="238">
        <v>0</v>
      </c>
      <c r="AD745" s="239">
        <v>0</v>
      </c>
      <c r="AE745" s="240"/>
    </row>
    <row r="746" spans="1:31" ht="60" customHeight="1" x14ac:dyDescent="0.25">
      <c r="A746" s="233">
        <f t="shared" si="37"/>
        <v>741</v>
      </c>
      <c r="B746" s="47"/>
      <c r="C746" s="47"/>
      <c r="D746" s="48"/>
      <c r="E746" s="49"/>
      <c r="F746" s="48"/>
      <c r="G746" s="50"/>
      <c r="H746" s="440"/>
      <c r="I746" s="51"/>
      <c r="J746" s="440"/>
      <c r="K746" s="52"/>
      <c r="L746" s="53"/>
      <c r="M746" s="54"/>
      <c r="N746" s="54"/>
      <c r="O746" s="246">
        <f t="shared" si="36"/>
        <v>0</v>
      </c>
      <c r="P746" s="55"/>
      <c r="Q746" s="49"/>
      <c r="R746" s="56"/>
      <c r="S746" s="440"/>
      <c r="T746" s="54"/>
      <c r="U746" s="55"/>
      <c r="V746" s="440"/>
      <c r="W746" s="55"/>
      <c r="X746" s="54"/>
      <c r="Y746" s="54"/>
      <c r="Z746" s="237">
        <f t="shared" si="35"/>
        <v>0</v>
      </c>
      <c r="AA746" s="53"/>
      <c r="AB746" s="57"/>
      <c r="AC746" s="238">
        <v>0</v>
      </c>
      <c r="AD746" s="239">
        <v>0</v>
      </c>
      <c r="AE746" s="240"/>
    </row>
    <row r="747" spans="1:31" ht="60" customHeight="1" x14ac:dyDescent="0.25">
      <c r="A747" s="233">
        <f t="shared" si="37"/>
        <v>742</v>
      </c>
      <c r="B747" s="47"/>
      <c r="C747" s="47"/>
      <c r="D747" s="48"/>
      <c r="E747" s="49"/>
      <c r="F747" s="48"/>
      <c r="G747" s="50"/>
      <c r="H747" s="440"/>
      <c r="I747" s="51"/>
      <c r="J747" s="440"/>
      <c r="K747" s="52"/>
      <c r="L747" s="53"/>
      <c r="M747" s="54"/>
      <c r="N747" s="54"/>
      <c r="O747" s="246">
        <f t="shared" si="36"/>
        <v>0</v>
      </c>
      <c r="P747" s="55"/>
      <c r="Q747" s="49"/>
      <c r="R747" s="56"/>
      <c r="S747" s="440"/>
      <c r="T747" s="54"/>
      <c r="U747" s="55"/>
      <c r="V747" s="440"/>
      <c r="W747" s="55"/>
      <c r="X747" s="54"/>
      <c r="Y747" s="54"/>
      <c r="Z747" s="237">
        <f t="shared" si="35"/>
        <v>0</v>
      </c>
      <c r="AA747" s="53"/>
      <c r="AB747" s="57"/>
      <c r="AC747" s="238">
        <v>0</v>
      </c>
      <c r="AD747" s="239">
        <v>0</v>
      </c>
      <c r="AE747" s="240"/>
    </row>
    <row r="748" spans="1:31" ht="60" customHeight="1" x14ac:dyDescent="0.25">
      <c r="A748" s="233">
        <f t="shared" si="37"/>
        <v>743</v>
      </c>
      <c r="B748" s="47"/>
      <c r="C748" s="47"/>
      <c r="D748" s="48"/>
      <c r="E748" s="49"/>
      <c r="F748" s="48"/>
      <c r="G748" s="50"/>
      <c r="H748" s="440"/>
      <c r="I748" s="51"/>
      <c r="J748" s="440"/>
      <c r="K748" s="52"/>
      <c r="L748" s="53"/>
      <c r="M748" s="54"/>
      <c r="N748" s="54"/>
      <c r="O748" s="246">
        <f t="shared" si="36"/>
        <v>0</v>
      </c>
      <c r="P748" s="55"/>
      <c r="Q748" s="49"/>
      <c r="R748" s="56"/>
      <c r="S748" s="440"/>
      <c r="T748" s="54"/>
      <c r="U748" s="55"/>
      <c r="V748" s="440"/>
      <c r="W748" s="55"/>
      <c r="X748" s="54"/>
      <c r="Y748" s="54"/>
      <c r="Z748" s="237">
        <f t="shared" si="35"/>
        <v>0</v>
      </c>
      <c r="AA748" s="53"/>
      <c r="AB748" s="57"/>
      <c r="AC748" s="238">
        <v>0</v>
      </c>
      <c r="AD748" s="239">
        <v>0</v>
      </c>
      <c r="AE748" s="240"/>
    </row>
    <row r="749" spans="1:31" ht="60" customHeight="1" x14ac:dyDescent="0.25">
      <c r="A749" s="233">
        <f t="shared" si="37"/>
        <v>744</v>
      </c>
      <c r="B749" s="47"/>
      <c r="C749" s="47"/>
      <c r="D749" s="48"/>
      <c r="E749" s="49"/>
      <c r="F749" s="48"/>
      <c r="G749" s="50"/>
      <c r="H749" s="440"/>
      <c r="I749" s="51"/>
      <c r="J749" s="440"/>
      <c r="K749" s="52"/>
      <c r="L749" s="53"/>
      <c r="M749" s="54"/>
      <c r="N749" s="54"/>
      <c r="O749" s="246">
        <f t="shared" si="36"/>
        <v>0</v>
      </c>
      <c r="P749" s="55"/>
      <c r="Q749" s="49"/>
      <c r="R749" s="56"/>
      <c r="S749" s="440"/>
      <c r="T749" s="54"/>
      <c r="U749" s="55"/>
      <c r="V749" s="440"/>
      <c r="W749" s="55"/>
      <c r="X749" s="54"/>
      <c r="Y749" s="54"/>
      <c r="Z749" s="237">
        <f t="shared" si="35"/>
        <v>0</v>
      </c>
      <c r="AA749" s="53"/>
      <c r="AB749" s="57"/>
      <c r="AC749" s="238">
        <v>0</v>
      </c>
      <c r="AD749" s="239">
        <v>0</v>
      </c>
      <c r="AE749" s="240"/>
    </row>
    <row r="750" spans="1:31" ht="60" customHeight="1" x14ac:dyDescent="0.25">
      <c r="A750" s="233">
        <f t="shared" si="37"/>
        <v>745</v>
      </c>
      <c r="B750" s="47"/>
      <c r="C750" s="47"/>
      <c r="D750" s="48"/>
      <c r="E750" s="49"/>
      <c r="F750" s="48"/>
      <c r="G750" s="50"/>
      <c r="H750" s="440"/>
      <c r="I750" s="51"/>
      <c r="J750" s="440"/>
      <c r="K750" s="52"/>
      <c r="L750" s="53"/>
      <c r="M750" s="54"/>
      <c r="N750" s="54"/>
      <c r="O750" s="246">
        <f t="shared" si="36"/>
        <v>0</v>
      </c>
      <c r="P750" s="55"/>
      <c r="Q750" s="49"/>
      <c r="R750" s="56"/>
      <c r="S750" s="440"/>
      <c r="T750" s="54"/>
      <c r="U750" s="55"/>
      <c r="V750" s="440"/>
      <c r="W750" s="55"/>
      <c r="X750" s="54"/>
      <c r="Y750" s="54"/>
      <c r="Z750" s="237">
        <f t="shared" si="35"/>
        <v>0</v>
      </c>
      <c r="AA750" s="53"/>
      <c r="AB750" s="57"/>
      <c r="AC750" s="238">
        <v>0</v>
      </c>
      <c r="AD750" s="239">
        <v>0</v>
      </c>
      <c r="AE750" s="240"/>
    </row>
    <row r="751" spans="1:31" ht="60" customHeight="1" x14ac:dyDescent="0.25">
      <c r="A751" s="233">
        <f t="shared" si="37"/>
        <v>746</v>
      </c>
      <c r="B751" s="47"/>
      <c r="C751" s="47"/>
      <c r="D751" s="48"/>
      <c r="E751" s="49"/>
      <c r="F751" s="48"/>
      <c r="G751" s="50"/>
      <c r="H751" s="440"/>
      <c r="I751" s="51"/>
      <c r="J751" s="440"/>
      <c r="K751" s="52"/>
      <c r="L751" s="53"/>
      <c r="M751" s="54"/>
      <c r="N751" s="54"/>
      <c r="O751" s="246">
        <f t="shared" si="36"/>
        <v>0</v>
      </c>
      <c r="P751" s="55"/>
      <c r="Q751" s="49"/>
      <c r="R751" s="56"/>
      <c r="S751" s="440"/>
      <c r="T751" s="54"/>
      <c r="U751" s="55"/>
      <c r="V751" s="440"/>
      <c r="W751" s="55"/>
      <c r="X751" s="54"/>
      <c r="Y751" s="54"/>
      <c r="Z751" s="237">
        <f t="shared" si="35"/>
        <v>0</v>
      </c>
      <c r="AA751" s="53"/>
      <c r="AB751" s="57"/>
      <c r="AC751" s="238">
        <v>0</v>
      </c>
      <c r="AD751" s="239">
        <v>0</v>
      </c>
      <c r="AE751" s="240"/>
    </row>
    <row r="752" spans="1:31" ht="60" customHeight="1" x14ac:dyDescent="0.25">
      <c r="A752" s="233">
        <f t="shared" si="37"/>
        <v>747</v>
      </c>
      <c r="B752" s="47"/>
      <c r="C752" s="47"/>
      <c r="D752" s="48"/>
      <c r="E752" s="49"/>
      <c r="F752" s="48"/>
      <c r="G752" s="50"/>
      <c r="H752" s="440"/>
      <c r="I752" s="51"/>
      <c r="J752" s="440"/>
      <c r="K752" s="52"/>
      <c r="L752" s="53"/>
      <c r="M752" s="54"/>
      <c r="N752" s="54"/>
      <c r="O752" s="246">
        <f t="shared" si="36"/>
        <v>0</v>
      </c>
      <c r="P752" s="55"/>
      <c r="Q752" s="49"/>
      <c r="R752" s="56"/>
      <c r="S752" s="440"/>
      <c r="T752" s="54"/>
      <c r="U752" s="55"/>
      <c r="V752" s="440"/>
      <c r="W752" s="55"/>
      <c r="X752" s="54"/>
      <c r="Y752" s="54"/>
      <c r="Z752" s="237">
        <f t="shared" si="35"/>
        <v>0</v>
      </c>
      <c r="AA752" s="53"/>
      <c r="AB752" s="57"/>
      <c r="AC752" s="238">
        <v>0</v>
      </c>
      <c r="AD752" s="239">
        <v>0</v>
      </c>
      <c r="AE752" s="240"/>
    </row>
    <row r="753" spans="1:31" ht="60" customHeight="1" x14ac:dyDescent="0.25">
      <c r="A753" s="233">
        <f t="shared" si="37"/>
        <v>748</v>
      </c>
      <c r="B753" s="47"/>
      <c r="C753" s="47"/>
      <c r="D753" s="48"/>
      <c r="E753" s="49"/>
      <c r="F753" s="48"/>
      <c r="G753" s="50"/>
      <c r="H753" s="440"/>
      <c r="I753" s="51"/>
      <c r="J753" s="440"/>
      <c r="K753" s="52"/>
      <c r="L753" s="53"/>
      <c r="M753" s="54"/>
      <c r="N753" s="54"/>
      <c r="O753" s="246">
        <f t="shared" si="36"/>
        <v>0</v>
      </c>
      <c r="P753" s="55"/>
      <c r="Q753" s="49"/>
      <c r="R753" s="56"/>
      <c r="S753" s="440"/>
      <c r="T753" s="54"/>
      <c r="U753" s="55"/>
      <c r="V753" s="440"/>
      <c r="W753" s="55"/>
      <c r="X753" s="54"/>
      <c r="Y753" s="54"/>
      <c r="Z753" s="237">
        <f t="shared" si="35"/>
        <v>0</v>
      </c>
      <c r="AA753" s="53"/>
      <c r="AB753" s="57"/>
      <c r="AC753" s="238">
        <v>0</v>
      </c>
      <c r="AD753" s="239">
        <v>0</v>
      </c>
      <c r="AE753" s="240"/>
    </row>
    <row r="754" spans="1:31" ht="60" customHeight="1" x14ac:dyDescent="0.25">
      <c r="A754" s="233">
        <f t="shared" si="37"/>
        <v>749</v>
      </c>
      <c r="B754" s="47"/>
      <c r="C754" s="47"/>
      <c r="D754" s="48"/>
      <c r="E754" s="49"/>
      <c r="F754" s="48"/>
      <c r="G754" s="50"/>
      <c r="H754" s="440"/>
      <c r="I754" s="51"/>
      <c r="J754" s="440"/>
      <c r="K754" s="52"/>
      <c r="L754" s="53"/>
      <c r="M754" s="54"/>
      <c r="N754" s="54"/>
      <c r="O754" s="246">
        <f t="shared" si="36"/>
        <v>0</v>
      </c>
      <c r="P754" s="55"/>
      <c r="Q754" s="49"/>
      <c r="R754" s="56"/>
      <c r="S754" s="440"/>
      <c r="T754" s="54"/>
      <c r="U754" s="55"/>
      <c r="V754" s="440"/>
      <c r="W754" s="55"/>
      <c r="X754" s="54"/>
      <c r="Y754" s="54"/>
      <c r="Z754" s="237">
        <f t="shared" si="35"/>
        <v>0</v>
      </c>
      <c r="AA754" s="53"/>
      <c r="AB754" s="57"/>
      <c r="AC754" s="238">
        <v>0</v>
      </c>
      <c r="AD754" s="239">
        <v>0</v>
      </c>
      <c r="AE754" s="240"/>
    </row>
    <row r="755" spans="1:31" ht="60" customHeight="1" x14ac:dyDescent="0.25">
      <c r="A755" s="233">
        <f t="shared" si="37"/>
        <v>750</v>
      </c>
      <c r="B755" s="47"/>
      <c r="C755" s="47"/>
      <c r="D755" s="48"/>
      <c r="E755" s="49"/>
      <c r="F755" s="48"/>
      <c r="G755" s="50"/>
      <c r="H755" s="440"/>
      <c r="I755" s="51"/>
      <c r="J755" s="440"/>
      <c r="K755" s="52"/>
      <c r="L755" s="53"/>
      <c r="M755" s="54"/>
      <c r="N755" s="54"/>
      <c r="O755" s="246">
        <f t="shared" si="36"/>
        <v>0</v>
      </c>
      <c r="P755" s="55"/>
      <c r="Q755" s="49"/>
      <c r="R755" s="56"/>
      <c r="S755" s="440"/>
      <c r="T755" s="54"/>
      <c r="U755" s="55"/>
      <c r="V755" s="440"/>
      <c r="W755" s="55"/>
      <c r="X755" s="54"/>
      <c r="Y755" s="54"/>
      <c r="Z755" s="237">
        <f t="shared" si="35"/>
        <v>0</v>
      </c>
      <c r="AA755" s="53"/>
      <c r="AB755" s="57"/>
      <c r="AC755" s="238">
        <v>0</v>
      </c>
      <c r="AD755" s="239">
        <v>0</v>
      </c>
      <c r="AE755" s="240"/>
    </row>
    <row r="756" spans="1:31" ht="60" customHeight="1" x14ac:dyDescent="0.25">
      <c r="A756" s="233">
        <f t="shared" si="37"/>
        <v>751</v>
      </c>
      <c r="B756" s="47"/>
      <c r="C756" s="47"/>
      <c r="D756" s="48"/>
      <c r="E756" s="49"/>
      <c r="F756" s="48"/>
      <c r="G756" s="50"/>
      <c r="H756" s="440"/>
      <c r="I756" s="51"/>
      <c r="J756" s="440"/>
      <c r="K756" s="52"/>
      <c r="L756" s="53"/>
      <c r="M756" s="54"/>
      <c r="N756" s="54"/>
      <c r="O756" s="246">
        <f t="shared" si="36"/>
        <v>0</v>
      </c>
      <c r="P756" s="55"/>
      <c r="Q756" s="49"/>
      <c r="R756" s="56"/>
      <c r="S756" s="440"/>
      <c r="T756" s="54"/>
      <c r="U756" s="55"/>
      <c r="V756" s="440"/>
      <c r="W756" s="55"/>
      <c r="X756" s="54"/>
      <c r="Y756" s="54"/>
      <c r="Z756" s="237">
        <f t="shared" si="35"/>
        <v>0</v>
      </c>
      <c r="AA756" s="53"/>
      <c r="AB756" s="57"/>
      <c r="AC756" s="238">
        <v>0</v>
      </c>
      <c r="AD756" s="239">
        <v>0</v>
      </c>
      <c r="AE756" s="240"/>
    </row>
    <row r="757" spans="1:31" ht="60" customHeight="1" x14ac:dyDescent="0.25">
      <c r="A757" s="233">
        <f t="shared" si="37"/>
        <v>752</v>
      </c>
      <c r="B757" s="47"/>
      <c r="C757" s="47"/>
      <c r="D757" s="48"/>
      <c r="E757" s="49"/>
      <c r="F757" s="48"/>
      <c r="G757" s="50"/>
      <c r="H757" s="440"/>
      <c r="I757" s="51"/>
      <c r="J757" s="440"/>
      <c r="K757" s="52"/>
      <c r="L757" s="53"/>
      <c r="M757" s="54"/>
      <c r="N757" s="54"/>
      <c r="O757" s="246">
        <f t="shared" si="36"/>
        <v>0</v>
      </c>
      <c r="P757" s="55"/>
      <c r="Q757" s="49"/>
      <c r="R757" s="56"/>
      <c r="S757" s="440"/>
      <c r="T757" s="54"/>
      <c r="U757" s="55"/>
      <c r="V757" s="440"/>
      <c r="W757" s="55"/>
      <c r="X757" s="54"/>
      <c r="Y757" s="54"/>
      <c r="Z757" s="237">
        <f t="shared" si="35"/>
        <v>0</v>
      </c>
      <c r="AA757" s="53"/>
      <c r="AB757" s="57"/>
      <c r="AC757" s="238">
        <v>0</v>
      </c>
      <c r="AD757" s="239">
        <v>0</v>
      </c>
      <c r="AE757" s="240"/>
    </row>
    <row r="758" spans="1:31" ht="60" customHeight="1" x14ac:dyDescent="0.25">
      <c r="A758" s="233">
        <f t="shared" si="37"/>
        <v>753</v>
      </c>
      <c r="B758" s="47"/>
      <c r="C758" s="47"/>
      <c r="D758" s="48"/>
      <c r="E758" s="49"/>
      <c r="F758" s="48"/>
      <c r="G758" s="50"/>
      <c r="H758" s="440"/>
      <c r="I758" s="51"/>
      <c r="J758" s="440"/>
      <c r="K758" s="52"/>
      <c r="L758" s="53"/>
      <c r="M758" s="54"/>
      <c r="N758" s="54"/>
      <c r="O758" s="246">
        <f t="shared" si="36"/>
        <v>0</v>
      </c>
      <c r="P758" s="55"/>
      <c r="Q758" s="49"/>
      <c r="R758" s="56"/>
      <c r="S758" s="440"/>
      <c r="T758" s="54"/>
      <c r="U758" s="55"/>
      <c r="V758" s="440"/>
      <c r="W758" s="55"/>
      <c r="X758" s="54"/>
      <c r="Y758" s="54"/>
      <c r="Z758" s="237">
        <f t="shared" si="35"/>
        <v>0</v>
      </c>
      <c r="AA758" s="53"/>
      <c r="AB758" s="57"/>
      <c r="AC758" s="238">
        <v>0</v>
      </c>
      <c r="AD758" s="239">
        <v>0</v>
      </c>
      <c r="AE758" s="240"/>
    </row>
    <row r="759" spans="1:31" ht="60" customHeight="1" x14ac:dyDescent="0.25">
      <c r="A759" s="233">
        <f t="shared" si="37"/>
        <v>754</v>
      </c>
      <c r="B759" s="47"/>
      <c r="C759" s="47"/>
      <c r="D759" s="48"/>
      <c r="E759" s="49"/>
      <c r="F759" s="48"/>
      <c r="G759" s="50"/>
      <c r="H759" s="440"/>
      <c r="I759" s="51"/>
      <c r="J759" s="440"/>
      <c r="K759" s="52"/>
      <c r="L759" s="53"/>
      <c r="M759" s="54"/>
      <c r="N759" s="54"/>
      <c r="O759" s="246">
        <f t="shared" si="36"/>
        <v>0</v>
      </c>
      <c r="P759" s="55"/>
      <c r="Q759" s="49"/>
      <c r="R759" s="56"/>
      <c r="S759" s="440"/>
      <c r="T759" s="54"/>
      <c r="U759" s="55"/>
      <c r="V759" s="440"/>
      <c r="W759" s="55"/>
      <c r="X759" s="54"/>
      <c r="Y759" s="54"/>
      <c r="Z759" s="237">
        <f t="shared" si="35"/>
        <v>0</v>
      </c>
      <c r="AA759" s="53"/>
      <c r="AB759" s="57"/>
      <c r="AC759" s="238">
        <v>0</v>
      </c>
      <c r="AD759" s="239">
        <v>0</v>
      </c>
      <c r="AE759" s="240"/>
    </row>
    <row r="760" spans="1:31" ht="60" customHeight="1" x14ac:dyDescent="0.25">
      <c r="A760" s="233">
        <f t="shared" si="37"/>
        <v>755</v>
      </c>
      <c r="B760" s="47"/>
      <c r="C760" s="47"/>
      <c r="D760" s="48"/>
      <c r="E760" s="49"/>
      <c r="F760" s="48"/>
      <c r="G760" s="50"/>
      <c r="H760" s="440"/>
      <c r="I760" s="51"/>
      <c r="J760" s="440"/>
      <c r="K760" s="52"/>
      <c r="L760" s="53"/>
      <c r="M760" s="54"/>
      <c r="N760" s="54"/>
      <c r="O760" s="246">
        <f t="shared" si="36"/>
        <v>0</v>
      </c>
      <c r="P760" s="55"/>
      <c r="Q760" s="49"/>
      <c r="R760" s="56"/>
      <c r="S760" s="440"/>
      <c r="T760" s="54"/>
      <c r="U760" s="55"/>
      <c r="V760" s="440"/>
      <c r="W760" s="55"/>
      <c r="X760" s="54"/>
      <c r="Y760" s="54"/>
      <c r="Z760" s="237">
        <f t="shared" si="35"/>
        <v>0</v>
      </c>
      <c r="AA760" s="53"/>
      <c r="AB760" s="57"/>
      <c r="AC760" s="238">
        <v>0</v>
      </c>
      <c r="AD760" s="239">
        <v>0</v>
      </c>
      <c r="AE760" s="240"/>
    </row>
    <row r="761" spans="1:31" ht="60" customHeight="1" x14ac:dyDescent="0.25">
      <c r="A761" s="233">
        <f t="shared" si="37"/>
        <v>756</v>
      </c>
      <c r="B761" s="47"/>
      <c r="C761" s="47"/>
      <c r="D761" s="48"/>
      <c r="E761" s="49"/>
      <c r="F761" s="48"/>
      <c r="G761" s="50"/>
      <c r="H761" s="440"/>
      <c r="I761" s="51"/>
      <c r="J761" s="440"/>
      <c r="K761" s="52"/>
      <c r="L761" s="53"/>
      <c r="M761" s="54"/>
      <c r="N761" s="54"/>
      <c r="O761" s="246">
        <f t="shared" si="36"/>
        <v>0</v>
      </c>
      <c r="P761" s="55"/>
      <c r="Q761" s="49"/>
      <c r="R761" s="56"/>
      <c r="S761" s="440"/>
      <c r="T761" s="54"/>
      <c r="U761" s="55"/>
      <c r="V761" s="440"/>
      <c r="W761" s="55"/>
      <c r="X761" s="54"/>
      <c r="Y761" s="54"/>
      <c r="Z761" s="237">
        <f t="shared" si="35"/>
        <v>0</v>
      </c>
      <c r="AA761" s="53"/>
      <c r="AB761" s="57"/>
      <c r="AC761" s="238">
        <v>0</v>
      </c>
      <c r="AD761" s="239">
        <v>0</v>
      </c>
      <c r="AE761" s="240"/>
    </row>
    <row r="762" spans="1:31" ht="60" customHeight="1" x14ac:dyDescent="0.25">
      <c r="A762" s="233">
        <f t="shared" si="37"/>
        <v>757</v>
      </c>
      <c r="B762" s="47"/>
      <c r="C762" s="47"/>
      <c r="D762" s="48"/>
      <c r="E762" s="49"/>
      <c r="F762" s="48"/>
      <c r="G762" s="50"/>
      <c r="H762" s="440"/>
      <c r="I762" s="51"/>
      <c r="J762" s="440"/>
      <c r="K762" s="52"/>
      <c r="L762" s="53"/>
      <c r="M762" s="54"/>
      <c r="N762" s="54"/>
      <c r="O762" s="246">
        <f t="shared" si="36"/>
        <v>0</v>
      </c>
      <c r="P762" s="55"/>
      <c r="Q762" s="49"/>
      <c r="R762" s="56"/>
      <c r="S762" s="440"/>
      <c r="T762" s="54"/>
      <c r="U762" s="55"/>
      <c r="V762" s="440"/>
      <c r="W762" s="55"/>
      <c r="X762" s="54"/>
      <c r="Y762" s="54"/>
      <c r="Z762" s="237">
        <f t="shared" si="35"/>
        <v>0</v>
      </c>
      <c r="AA762" s="53"/>
      <c r="AB762" s="57"/>
      <c r="AC762" s="238">
        <v>0</v>
      </c>
      <c r="AD762" s="239">
        <v>0</v>
      </c>
      <c r="AE762" s="240"/>
    </row>
    <row r="763" spans="1:31" ht="60" customHeight="1" x14ac:dyDescent="0.25">
      <c r="A763" s="233">
        <f t="shared" si="37"/>
        <v>758</v>
      </c>
      <c r="B763" s="47"/>
      <c r="C763" s="47"/>
      <c r="D763" s="48"/>
      <c r="E763" s="49"/>
      <c r="F763" s="48"/>
      <c r="G763" s="50"/>
      <c r="H763" s="440"/>
      <c r="I763" s="51"/>
      <c r="J763" s="440"/>
      <c r="K763" s="52"/>
      <c r="L763" s="53"/>
      <c r="M763" s="54"/>
      <c r="N763" s="54"/>
      <c r="O763" s="246">
        <f t="shared" si="36"/>
        <v>0</v>
      </c>
      <c r="P763" s="55"/>
      <c r="Q763" s="49"/>
      <c r="R763" s="56"/>
      <c r="S763" s="440"/>
      <c r="T763" s="54"/>
      <c r="U763" s="55"/>
      <c r="V763" s="440"/>
      <c r="W763" s="55"/>
      <c r="X763" s="54"/>
      <c r="Y763" s="54"/>
      <c r="Z763" s="237">
        <f t="shared" si="35"/>
        <v>0</v>
      </c>
      <c r="AA763" s="53"/>
      <c r="AB763" s="57"/>
      <c r="AC763" s="238">
        <v>0</v>
      </c>
      <c r="AD763" s="239">
        <v>0</v>
      </c>
      <c r="AE763" s="240"/>
    </row>
    <row r="764" spans="1:31" ht="60" customHeight="1" x14ac:dyDescent="0.25">
      <c r="A764" s="233">
        <f t="shared" si="37"/>
        <v>759</v>
      </c>
      <c r="B764" s="47"/>
      <c r="C764" s="47"/>
      <c r="D764" s="48"/>
      <c r="E764" s="49"/>
      <c r="F764" s="48"/>
      <c r="G764" s="50"/>
      <c r="H764" s="440"/>
      <c r="I764" s="51"/>
      <c r="J764" s="440"/>
      <c r="K764" s="52"/>
      <c r="L764" s="53"/>
      <c r="M764" s="54"/>
      <c r="N764" s="54"/>
      <c r="O764" s="246">
        <f t="shared" si="36"/>
        <v>0</v>
      </c>
      <c r="P764" s="55"/>
      <c r="Q764" s="49"/>
      <c r="R764" s="56"/>
      <c r="S764" s="440"/>
      <c r="T764" s="54"/>
      <c r="U764" s="55"/>
      <c r="V764" s="440"/>
      <c r="W764" s="55"/>
      <c r="X764" s="54"/>
      <c r="Y764" s="54"/>
      <c r="Z764" s="237">
        <f t="shared" si="35"/>
        <v>0</v>
      </c>
      <c r="AA764" s="53"/>
      <c r="AB764" s="57"/>
      <c r="AC764" s="238">
        <v>0</v>
      </c>
      <c r="AD764" s="239">
        <v>0</v>
      </c>
      <c r="AE764" s="240"/>
    </row>
    <row r="765" spans="1:31" ht="60" customHeight="1" x14ac:dyDescent="0.25">
      <c r="A765" s="233">
        <f t="shared" si="37"/>
        <v>760</v>
      </c>
      <c r="B765" s="47"/>
      <c r="C765" s="47"/>
      <c r="D765" s="48"/>
      <c r="E765" s="49"/>
      <c r="F765" s="48"/>
      <c r="G765" s="50"/>
      <c r="H765" s="440"/>
      <c r="I765" s="51"/>
      <c r="J765" s="440"/>
      <c r="K765" s="52"/>
      <c r="L765" s="53"/>
      <c r="M765" s="54"/>
      <c r="N765" s="54"/>
      <c r="O765" s="246">
        <f t="shared" si="36"/>
        <v>0</v>
      </c>
      <c r="P765" s="55"/>
      <c r="Q765" s="49"/>
      <c r="R765" s="56"/>
      <c r="S765" s="440"/>
      <c r="T765" s="54"/>
      <c r="U765" s="55"/>
      <c r="V765" s="440"/>
      <c r="W765" s="55"/>
      <c r="X765" s="54"/>
      <c r="Y765" s="54"/>
      <c r="Z765" s="237">
        <f t="shared" si="35"/>
        <v>0</v>
      </c>
      <c r="AA765" s="53"/>
      <c r="AB765" s="57"/>
      <c r="AC765" s="238">
        <v>0</v>
      </c>
      <c r="AD765" s="239">
        <v>0</v>
      </c>
      <c r="AE765" s="240"/>
    </row>
    <row r="766" spans="1:31" ht="60" customHeight="1" x14ac:dyDescent="0.25">
      <c r="A766" s="233">
        <f t="shared" si="37"/>
        <v>761</v>
      </c>
      <c r="B766" s="47"/>
      <c r="C766" s="47"/>
      <c r="D766" s="48"/>
      <c r="E766" s="49"/>
      <c r="F766" s="48"/>
      <c r="G766" s="50"/>
      <c r="H766" s="440"/>
      <c r="I766" s="51"/>
      <c r="J766" s="440"/>
      <c r="K766" s="52"/>
      <c r="L766" s="53"/>
      <c r="M766" s="54"/>
      <c r="N766" s="54"/>
      <c r="O766" s="246">
        <f t="shared" si="36"/>
        <v>0</v>
      </c>
      <c r="P766" s="55"/>
      <c r="Q766" s="49"/>
      <c r="R766" s="56"/>
      <c r="S766" s="440"/>
      <c r="T766" s="54"/>
      <c r="U766" s="55"/>
      <c r="V766" s="440"/>
      <c r="W766" s="55"/>
      <c r="X766" s="54"/>
      <c r="Y766" s="54"/>
      <c r="Z766" s="237">
        <f t="shared" si="35"/>
        <v>0</v>
      </c>
      <c r="AA766" s="53"/>
      <c r="AB766" s="57"/>
      <c r="AC766" s="238">
        <v>0</v>
      </c>
      <c r="AD766" s="239">
        <v>0</v>
      </c>
      <c r="AE766" s="240"/>
    </row>
    <row r="767" spans="1:31" ht="60" customHeight="1" x14ac:dyDescent="0.25">
      <c r="A767" s="233">
        <f t="shared" si="37"/>
        <v>762</v>
      </c>
      <c r="B767" s="47"/>
      <c r="C767" s="47"/>
      <c r="D767" s="48"/>
      <c r="E767" s="49"/>
      <c r="F767" s="48"/>
      <c r="G767" s="50"/>
      <c r="H767" s="440"/>
      <c r="I767" s="51"/>
      <c r="J767" s="440"/>
      <c r="K767" s="52"/>
      <c r="L767" s="53"/>
      <c r="M767" s="54"/>
      <c r="N767" s="54"/>
      <c r="O767" s="246">
        <f t="shared" si="36"/>
        <v>0</v>
      </c>
      <c r="P767" s="55"/>
      <c r="Q767" s="49"/>
      <c r="R767" s="56"/>
      <c r="S767" s="440"/>
      <c r="T767" s="54"/>
      <c r="U767" s="55"/>
      <c r="V767" s="440"/>
      <c r="W767" s="55"/>
      <c r="X767" s="54"/>
      <c r="Y767" s="54"/>
      <c r="Z767" s="237">
        <f t="shared" si="35"/>
        <v>0</v>
      </c>
      <c r="AA767" s="53"/>
      <c r="AB767" s="57"/>
      <c r="AC767" s="238">
        <v>0</v>
      </c>
      <c r="AD767" s="239">
        <v>0</v>
      </c>
      <c r="AE767" s="240"/>
    </row>
    <row r="768" spans="1:31" ht="60" customHeight="1" x14ac:dyDescent="0.25">
      <c r="A768" s="233">
        <f t="shared" si="37"/>
        <v>763</v>
      </c>
      <c r="B768" s="47"/>
      <c r="C768" s="47"/>
      <c r="D768" s="48"/>
      <c r="E768" s="49"/>
      <c r="F768" s="48"/>
      <c r="G768" s="50"/>
      <c r="H768" s="440"/>
      <c r="I768" s="51"/>
      <c r="J768" s="440"/>
      <c r="K768" s="52"/>
      <c r="L768" s="53"/>
      <c r="M768" s="54"/>
      <c r="N768" s="54"/>
      <c r="O768" s="246">
        <f t="shared" si="36"/>
        <v>0</v>
      </c>
      <c r="P768" s="55"/>
      <c r="Q768" s="49"/>
      <c r="R768" s="56"/>
      <c r="S768" s="440"/>
      <c r="T768" s="54"/>
      <c r="U768" s="55"/>
      <c r="V768" s="440"/>
      <c r="W768" s="55"/>
      <c r="X768" s="54"/>
      <c r="Y768" s="54"/>
      <c r="Z768" s="237">
        <f t="shared" si="35"/>
        <v>0</v>
      </c>
      <c r="AA768" s="53"/>
      <c r="AB768" s="57"/>
      <c r="AC768" s="238">
        <v>0</v>
      </c>
      <c r="AD768" s="239">
        <v>0</v>
      </c>
      <c r="AE768" s="240"/>
    </row>
    <row r="769" spans="1:31" ht="60" customHeight="1" x14ac:dyDescent="0.25">
      <c r="A769" s="233">
        <f t="shared" si="37"/>
        <v>764</v>
      </c>
      <c r="B769" s="47"/>
      <c r="C769" s="47"/>
      <c r="D769" s="48"/>
      <c r="E769" s="49"/>
      <c r="F769" s="48"/>
      <c r="G769" s="50"/>
      <c r="H769" s="440"/>
      <c r="I769" s="51"/>
      <c r="J769" s="440"/>
      <c r="K769" s="52"/>
      <c r="L769" s="53"/>
      <c r="M769" s="54"/>
      <c r="N769" s="54"/>
      <c r="O769" s="246">
        <f t="shared" si="36"/>
        <v>0</v>
      </c>
      <c r="P769" s="55"/>
      <c r="Q769" s="49"/>
      <c r="R769" s="56"/>
      <c r="S769" s="440"/>
      <c r="T769" s="54"/>
      <c r="U769" s="55"/>
      <c r="V769" s="440"/>
      <c r="W769" s="55"/>
      <c r="X769" s="54"/>
      <c r="Y769" s="54"/>
      <c r="Z769" s="237">
        <f t="shared" si="35"/>
        <v>0</v>
      </c>
      <c r="AA769" s="53"/>
      <c r="AB769" s="57"/>
      <c r="AC769" s="238">
        <v>0</v>
      </c>
      <c r="AD769" s="239">
        <v>0</v>
      </c>
      <c r="AE769" s="240"/>
    </row>
    <row r="770" spans="1:31" ht="60" customHeight="1" x14ac:dyDescent="0.25">
      <c r="A770" s="233">
        <f t="shared" si="37"/>
        <v>765</v>
      </c>
      <c r="B770" s="47"/>
      <c r="C770" s="47"/>
      <c r="D770" s="48"/>
      <c r="E770" s="49"/>
      <c r="F770" s="48"/>
      <c r="G770" s="50"/>
      <c r="H770" s="440"/>
      <c r="I770" s="51"/>
      <c r="J770" s="440"/>
      <c r="K770" s="52"/>
      <c r="L770" s="53"/>
      <c r="M770" s="54"/>
      <c r="N770" s="54"/>
      <c r="O770" s="246">
        <f t="shared" si="36"/>
        <v>0</v>
      </c>
      <c r="P770" s="55"/>
      <c r="Q770" s="49"/>
      <c r="R770" s="56"/>
      <c r="S770" s="440"/>
      <c r="T770" s="54"/>
      <c r="U770" s="55"/>
      <c r="V770" s="440"/>
      <c r="W770" s="55"/>
      <c r="X770" s="54"/>
      <c r="Y770" s="54"/>
      <c r="Z770" s="237">
        <f t="shared" si="35"/>
        <v>0</v>
      </c>
      <c r="AA770" s="53"/>
      <c r="AB770" s="57"/>
      <c r="AC770" s="238">
        <v>0</v>
      </c>
      <c r="AD770" s="239">
        <v>0</v>
      </c>
      <c r="AE770" s="240"/>
    </row>
    <row r="771" spans="1:31" ht="60" customHeight="1" x14ac:dyDescent="0.25">
      <c r="A771" s="233">
        <f t="shared" si="37"/>
        <v>766</v>
      </c>
      <c r="B771" s="47"/>
      <c r="C771" s="47"/>
      <c r="D771" s="48"/>
      <c r="E771" s="49"/>
      <c r="F771" s="48"/>
      <c r="G771" s="50"/>
      <c r="H771" s="440"/>
      <c r="I771" s="51"/>
      <c r="J771" s="440"/>
      <c r="K771" s="52"/>
      <c r="L771" s="53"/>
      <c r="M771" s="54"/>
      <c r="N771" s="54"/>
      <c r="O771" s="246">
        <f t="shared" si="36"/>
        <v>0</v>
      </c>
      <c r="P771" s="55"/>
      <c r="Q771" s="49"/>
      <c r="R771" s="56"/>
      <c r="S771" s="440"/>
      <c r="T771" s="54"/>
      <c r="U771" s="55"/>
      <c r="V771" s="440"/>
      <c r="W771" s="55"/>
      <c r="X771" s="54"/>
      <c r="Y771" s="54"/>
      <c r="Z771" s="237">
        <f t="shared" si="35"/>
        <v>0</v>
      </c>
      <c r="AA771" s="53"/>
      <c r="AB771" s="57"/>
      <c r="AC771" s="238">
        <v>0</v>
      </c>
      <c r="AD771" s="239">
        <v>0</v>
      </c>
      <c r="AE771" s="240"/>
    </row>
    <row r="772" spans="1:31" ht="60" customHeight="1" x14ac:dyDescent="0.25">
      <c r="A772" s="233">
        <f t="shared" si="37"/>
        <v>767</v>
      </c>
      <c r="B772" s="47"/>
      <c r="C772" s="47"/>
      <c r="D772" s="48"/>
      <c r="E772" s="49"/>
      <c r="F772" s="48"/>
      <c r="G772" s="50"/>
      <c r="H772" s="440"/>
      <c r="I772" s="51"/>
      <c r="J772" s="440"/>
      <c r="K772" s="52"/>
      <c r="L772" s="53"/>
      <c r="M772" s="54"/>
      <c r="N772" s="54"/>
      <c r="O772" s="246">
        <f t="shared" si="36"/>
        <v>0</v>
      </c>
      <c r="P772" s="55"/>
      <c r="Q772" s="49"/>
      <c r="R772" s="56"/>
      <c r="S772" s="440"/>
      <c r="T772" s="54"/>
      <c r="U772" s="55"/>
      <c r="V772" s="440"/>
      <c r="W772" s="55"/>
      <c r="X772" s="54"/>
      <c r="Y772" s="54"/>
      <c r="Z772" s="237">
        <f t="shared" si="35"/>
        <v>0</v>
      </c>
      <c r="AA772" s="53"/>
      <c r="AB772" s="57"/>
      <c r="AC772" s="238">
        <v>0</v>
      </c>
      <c r="AD772" s="239">
        <v>0</v>
      </c>
      <c r="AE772" s="240"/>
    </row>
    <row r="773" spans="1:31" ht="60" customHeight="1" x14ac:dyDescent="0.25">
      <c r="A773" s="233">
        <f t="shared" si="37"/>
        <v>768</v>
      </c>
      <c r="B773" s="47"/>
      <c r="C773" s="47"/>
      <c r="D773" s="48"/>
      <c r="E773" s="49"/>
      <c r="F773" s="48"/>
      <c r="G773" s="50"/>
      <c r="H773" s="440"/>
      <c r="I773" s="51"/>
      <c r="J773" s="440"/>
      <c r="K773" s="52"/>
      <c r="L773" s="53"/>
      <c r="M773" s="54"/>
      <c r="N773" s="54"/>
      <c r="O773" s="246">
        <f t="shared" si="36"/>
        <v>0</v>
      </c>
      <c r="P773" s="55"/>
      <c r="Q773" s="49"/>
      <c r="R773" s="56"/>
      <c r="S773" s="440"/>
      <c r="T773" s="54"/>
      <c r="U773" s="55"/>
      <c r="V773" s="440"/>
      <c r="W773" s="55"/>
      <c r="X773" s="54"/>
      <c r="Y773" s="54"/>
      <c r="Z773" s="237">
        <f t="shared" si="35"/>
        <v>0</v>
      </c>
      <c r="AA773" s="53"/>
      <c r="AB773" s="57"/>
      <c r="AC773" s="238">
        <v>0</v>
      </c>
      <c r="AD773" s="239">
        <v>0</v>
      </c>
      <c r="AE773" s="240"/>
    </row>
    <row r="774" spans="1:31" ht="60" customHeight="1" x14ac:dyDescent="0.25">
      <c r="A774" s="233">
        <f t="shared" si="37"/>
        <v>769</v>
      </c>
      <c r="B774" s="47"/>
      <c r="C774" s="47"/>
      <c r="D774" s="48"/>
      <c r="E774" s="49"/>
      <c r="F774" s="48"/>
      <c r="G774" s="50"/>
      <c r="H774" s="440"/>
      <c r="I774" s="51"/>
      <c r="J774" s="440"/>
      <c r="K774" s="52"/>
      <c r="L774" s="53"/>
      <c r="M774" s="54"/>
      <c r="N774" s="54"/>
      <c r="O774" s="246">
        <f t="shared" si="36"/>
        <v>0</v>
      </c>
      <c r="P774" s="55"/>
      <c r="Q774" s="49"/>
      <c r="R774" s="56"/>
      <c r="S774" s="440"/>
      <c r="T774" s="54"/>
      <c r="U774" s="55"/>
      <c r="V774" s="440"/>
      <c r="W774" s="55"/>
      <c r="X774" s="54"/>
      <c r="Y774" s="54"/>
      <c r="Z774" s="237">
        <f t="shared" ref="Z774:Z837" si="38">SUM(X774:Y774)</f>
        <v>0</v>
      </c>
      <c r="AA774" s="53"/>
      <c r="AB774" s="57"/>
      <c r="AC774" s="238">
        <v>0</v>
      </c>
      <c r="AD774" s="239">
        <v>0</v>
      </c>
      <c r="AE774" s="240"/>
    </row>
    <row r="775" spans="1:31" ht="60" customHeight="1" x14ac:dyDescent="0.25">
      <c r="A775" s="233">
        <f t="shared" si="37"/>
        <v>770</v>
      </c>
      <c r="B775" s="47"/>
      <c r="C775" s="47"/>
      <c r="D775" s="48"/>
      <c r="E775" s="49"/>
      <c r="F775" s="48"/>
      <c r="G775" s="50"/>
      <c r="H775" s="440"/>
      <c r="I775" s="51"/>
      <c r="J775" s="440"/>
      <c r="K775" s="52"/>
      <c r="L775" s="53"/>
      <c r="M775" s="54"/>
      <c r="N775" s="54"/>
      <c r="O775" s="246">
        <f t="shared" ref="O775:O838" si="39">M775+N775</f>
        <v>0</v>
      </c>
      <c r="P775" s="55"/>
      <c r="Q775" s="49"/>
      <c r="R775" s="56"/>
      <c r="S775" s="440"/>
      <c r="T775" s="54"/>
      <c r="U775" s="55"/>
      <c r="V775" s="440"/>
      <c r="W775" s="55"/>
      <c r="X775" s="54"/>
      <c r="Y775" s="54"/>
      <c r="Z775" s="237">
        <f t="shared" si="38"/>
        <v>0</v>
      </c>
      <c r="AA775" s="53"/>
      <c r="AB775" s="57"/>
      <c r="AC775" s="238">
        <v>0</v>
      </c>
      <c r="AD775" s="239">
        <v>0</v>
      </c>
      <c r="AE775" s="240"/>
    </row>
    <row r="776" spans="1:31" ht="60" customHeight="1" x14ac:dyDescent="0.25">
      <c r="A776" s="233">
        <f t="shared" ref="A776:A839" si="40">+A775+1</f>
        <v>771</v>
      </c>
      <c r="B776" s="47"/>
      <c r="C776" s="47"/>
      <c r="D776" s="48"/>
      <c r="E776" s="49"/>
      <c r="F776" s="48"/>
      <c r="G776" s="50"/>
      <c r="H776" s="440"/>
      <c r="I776" s="51"/>
      <c r="J776" s="440"/>
      <c r="K776" s="52"/>
      <c r="L776" s="53"/>
      <c r="M776" s="54"/>
      <c r="N776" s="54"/>
      <c r="O776" s="246">
        <f t="shared" si="39"/>
        <v>0</v>
      </c>
      <c r="P776" s="55"/>
      <c r="Q776" s="49"/>
      <c r="R776" s="56"/>
      <c r="S776" s="440"/>
      <c r="T776" s="54"/>
      <c r="U776" s="55"/>
      <c r="V776" s="440"/>
      <c r="W776" s="55"/>
      <c r="X776" s="54"/>
      <c r="Y776" s="54"/>
      <c r="Z776" s="237">
        <f t="shared" si="38"/>
        <v>0</v>
      </c>
      <c r="AA776" s="53"/>
      <c r="AB776" s="57"/>
      <c r="AC776" s="238">
        <v>0</v>
      </c>
      <c r="AD776" s="239">
        <v>0</v>
      </c>
      <c r="AE776" s="240"/>
    </row>
    <row r="777" spans="1:31" ht="60" customHeight="1" x14ac:dyDescent="0.25">
      <c r="A777" s="233">
        <f t="shared" si="40"/>
        <v>772</v>
      </c>
      <c r="B777" s="47"/>
      <c r="C777" s="47"/>
      <c r="D777" s="48"/>
      <c r="E777" s="49"/>
      <c r="F777" s="48"/>
      <c r="G777" s="50"/>
      <c r="H777" s="440"/>
      <c r="I777" s="51"/>
      <c r="J777" s="440"/>
      <c r="K777" s="52"/>
      <c r="L777" s="53"/>
      <c r="M777" s="54"/>
      <c r="N777" s="54"/>
      <c r="O777" s="246">
        <f t="shared" si="39"/>
        <v>0</v>
      </c>
      <c r="P777" s="55"/>
      <c r="Q777" s="49"/>
      <c r="R777" s="56"/>
      <c r="S777" s="440"/>
      <c r="T777" s="54"/>
      <c r="U777" s="55"/>
      <c r="V777" s="440"/>
      <c r="W777" s="55"/>
      <c r="X777" s="54"/>
      <c r="Y777" s="54"/>
      <c r="Z777" s="237">
        <f t="shared" si="38"/>
        <v>0</v>
      </c>
      <c r="AA777" s="53"/>
      <c r="AB777" s="57"/>
      <c r="AC777" s="238">
        <v>0</v>
      </c>
      <c r="AD777" s="239">
        <v>0</v>
      </c>
      <c r="AE777" s="240"/>
    </row>
    <row r="778" spans="1:31" ht="60" customHeight="1" x14ac:dyDescent="0.25">
      <c r="A778" s="233">
        <f t="shared" si="40"/>
        <v>773</v>
      </c>
      <c r="B778" s="47"/>
      <c r="C778" s="47"/>
      <c r="D778" s="48"/>
      <c r="E778" s="49"/>
      <c r="F778" s="48"/>
      <c r="G778" s="50"/>
      <c r="H778" s="440"/>
      <c r="I778" s="51"/>
      <c r="J778" s="440"/>
      <c r="K778" s="52"/>
      <c r="L778" s="53"/>
      <c r="M778" s="54"/>
      <c r="N778" s="54"/>
      <c r="O778" s="246">
        <f t="shared" si="39"/>
        <v>0</v>
      </c>
      <c r="P778" s="55"/>
      <c r="Q778" s="49"/>
      <c r="R778" s="56"/>
      <c r="S778" s="440"/>
      <c r="T778" s="54"/>
      <c r="U778" s="55"/>
      <c r="V778" s="440"/>
      <c r="W778" s="55"/>
      <c r="X778" s="54"/>
      <c r="Y778" s="54"/>
      <c r="Z778" s="237">
        <f t="shared" si="38"/>
        <v>0</v>
      </c>
      <c r="AA778" s="53"/>
      <c r="AB778" s="57"/>
      <c r="AC778" s="238">
        <v>0</v>
      </c>
      <c r="AD778" s="239">
        <v>0</v>
      </c>
      <c r="AE778" s="240"/>
    </row>
    <row r="779" spans="1:31" ht="60" customHeight="1" x14ac:dyDescent="0.25">
      <c r="A779" s="233">
        <f t="shared" si="40"/>
        <v>774</v>
      </c>
      <c r="B779" s="47"/>
      <c r="C779" s="47"/>
      <c r="D779" s="48"/>
      <c r="E779" s="49"/>
      <c r="F779" s="48"/>
      <c r="G779" s="50"/>
      <c r="H779" s="440"/>
      <c r="I779" s="51"/>
      <c r="J779" s="440"/>
      <c r="K779" s="52"/>
      <c r="L779" s="53"/>
      <c r="M779" s="54"/>
      <c r="N779" s="54"/>
      <c r="O779" s="246">
        <f t="shared" si="39"/>
        <v>0</v>
      </c>
      <c r="P779" s="55"/>
      <c r="Q779" s="49"/>
      <c r="R779" s="56"/>
      <c r="S779" s="440"/>
      <c r="T779" s="54"/>
      <c r="U779" s="55"/>
      <c r="V779" s="440"/>
      <c r="W779" s="55"/>
      <c r="X779" s="54"/>
      <c r="Y779" s="54"/>
      <c r="Z779" s="237">
        <f t="shared" si="38"/>
        <v>0</v>
      </c>
      <c r="AA779" s="53"/>
      <c r="AB779" s="57"/>
      <c r="AC779" s="238">
        <v>0</v>
      </c>
      <c r="AD779" s="239">
        <v>0</v>
      </c>
      <c r="AE779" s="240"/>
    </row>
    <row r="780" spans="1:31" ht="60" customHeight="1" x14ac:dyDescent="0.25">
      <c r="A780" s="233">
        <f t="shared" si="40"/>
        <v>775</v>
      </c>
      <c r="B780" s="47"/>
      <c r="C780" s="47"/>
      <c r="D780" s="48"/>
      <c r="E780" s="49"/>
      <c r="F780" s="48"/>
      <c r="G780" s="50"/>
      <c r="H780" s="440"/>
      <c r="I780" s="51"/>
      <c r="J780" s="440"/>
      <c r="K780" s="52"/>
      <c r="L780" s="53"/>
      <c r="M780" s="54"/>
      <c r="N780" s="54"/>
      <c r="O780" s="246">
        <f t="shared" si="39"/>
        <v>0</v>
      </c>
      <c r="P780" s="55"/>
      <c r="Q780" s="49"/>
      <c r="R780" s="56"/>
      <c r="S780" s="440"/>
      <c r="T780" s="54"/>
      <c r="U780" s="55"/>
      <c r="V780" s="440"/>
      <c r="W780" s="55"/>
      <c r="X780" s="54"/>
      <c r="Y780" s="54"/>
      <c r="Z780" s="237">
        <f t="shared" si="38"/>
        <v>0</v>
      </c>
      <c r="AA780" s="53"/>
      <c r="AB780" s="57"/>
      <c r="AC780" s="238">
        <v>0</v>
      </c>
      <c r="AD780" s="239">
        <v>0</v>
      </c>
      <c r="AE780" s="240"/>
    </row>
    <row r="781" spans="1:31" ht="60" customHeight="1" x14ac:dyDescent="0.25">
      <c r="A781" s="233">
        <f t="shared" si="40"/>
        <v>776</v>
      </c>
      <c r="B781" s="47"/>
      <c r="C781" s="47"/>
      <c r="D781" s="48"/>
      <c r="E781" s="49"/>
      <c r="F781" s="48"/>
      <c r="G781" s="50"/>
      <c r="H781" s="440"/>
      <c r="I781" s="51"/>
      <c r="J781" s="440"/>
      <c r="K781" s="52"/>
      <c r="L781" s="53"/>
      <c r="M781" s="54"/>
      <c r="N781" s="54"/>
      <c r="O781" s="246">
        <f t="shared" si="39"/>
        <v>0</v>
      </c>
      <c r="P781" s="55"/>
      <c r="Q781" s="49"/>
      <c r="R781" s="56"/>
      <c r="S781" s="440"/>
      <c r="T781" s="54"/>
      <c r="U781" s="55"/>
      <c r="V781" s="440"/>
      <c r="W781" s="55"/>
      <c r="X781" s="54"/>
      <c r="Y781" s="54"/>
      <c r="Z781" s="237">
        <f t="shared" si="38"/>
        <v>0</v>
      </c>
      <c r="AA781" s="53"/>
      <c r="AB781" s="57"/>
      <c r="AC781" s="238">
        <v>0</v>
      </c>
      <c r="AD781" s="239">
        <v>0</v>
      </c>
      <c r="AE781" s="240"/>
    </row>
    <row r="782" spans="1:31" ht="60" customHeight="1" x14ac:dyDescent="0.25">
      <c r="A782" s="233">
        <f t="shared" si="40"/>
        <v>777</v>
      </c>
      <c r="B782" s="47"/>
      <c r="C782" s="47"/>
      <c r="D782" s="48"/>
      <c r="E782" s="49"/>
      <c r="F782" s="48"/>
      <c r="G782" s="50"/>
      <c r="H782" s="440"/>
      <c r="I782" s="51"/>
      <c r="J782" s="440"/>
      <c r="K782" s="52"/>
      <c r="L782" s="53"/>
      <c r="M782" s="54"/>
      <c r="N782" s="54"/>
      <c r="O782" s="246">
        <f t="shared" si="39"/>
        <v>0</v>
      </c>
      <c r="P782" s="55"/>
      <c r="Q782" s="49"/>
      <c r="R782" s="56"/>
      <c r="S782" s="440"/>
      <c r="T782" s="54"/>
      <c r="U782" s="55"/>
      <c r="V782" s="440"/>
      <c r="W782" s="55"/>
      <c r="X782" s="54"/>
      <c r="Y782" s="54"/>
      <c r="Z782" s="237">
        <f t="shared" si="38"/>
        <v>0</v>
      </c>
      <c r="AA782" s="53"/>
      <c r="AB782" s="57"/>
      <c r="AC782" s="238">
        <v>0</v>
      </c>
      <c r="AD782" s="239">
        <v>0</v>
      </c>
      <c r="AE782" s="240"/>
    </row>
    <row r="783" spans="1:31" ht="60" customHeight="1" x14ac:dyDescent="0.25">
      <c r="A783" s="233">
        <f t="shared" si="40"/>
        <v>778</v>
      </c>
      <c r="B783" s="47"/>
      <c r="C783" s="47"/>
      <c r="D783" s="48"/>
      <c r="E783" s="49"/>
      <c r="F783" s="48"/>
      <c r="G783" s="50"/>
      <c r="H783" s="440"/>
      <c r="I783" s="51"/>
      <c r="J783" s="440"/>
      <c r="K783" s="52"/>
      <c r="L783" s="53"/>
      <c r="M783" s="54"/>
      <c r="N783" s="54"/>
      <c r="O783" s="246">
        <f t="shared" si="39"/>
        <v>0</v>
      </c>
      <c r="P783" s="55"/>
      <c r="Q783" s="49"/>
      <c r="R783" s="56"/>
      <c r="S783" s="440"/>
      <c r="T783" s="54"/>
      <c r="U783" s="55"/>
      <c r="V783" s="440"/>
      <c r="W783" s="55"/>
      <c r="X783" s="54"/>
      <c r="Y783" s="54"/>
      <c r="Z783" s="237">
        <f t="shared" si="38"/>
        <v>0</v>
      </c>
      <c r="AA783" s="53"/>
      <c r="AB783" s="57"/>
      <c r="AC783" s="238">
        <v>0</v>
      </c>
      <c r="AD783" s="239">
        <v>0</v>
      </c>
      <c r="AE783" s="240"/>
    </row>
    <row r="784" spans="1:31" ht="60" customHeight="1" x14ac:dyDescent="0.25">
      <c r="A784" s="233">
        <f t="shared" si="40"/>
        <v>779</v>
      </c>
      <c r="B784" s="47"/>
      <c r="C784" s="47"/>
      <c r="D784" s="48"/>
      <c r="E784" s="49"/>
      <c r="F784" s="48"/>
      <c r="G784" s="50"/>
      <c r="H784" s="440"/>
      <c r="I784" s="51"/>
      <c r="J784" s="440"/>
      <c r="K784" s="52"/>
      <c r="L784" s="53"/>
      <c r="M784" s="54"/>
      <c r="N784" s="54"/>
      <c r="O784" s="246">
        <f t="shared" si="39"/>
        <v>0</v>
      </c>
      <c r="P784" s="55"/>
      <c r="Q784" s="49"/>
      <c r="R784" s="56"/>
      <c r="S784" s="440"/>
      <c r="T784" s="54"/>
      <c r="U784" s="55"/>
      <c r="V784" s="440"/>
      <c r="W784" s="55"/>
      <c r="X784" s="54"/>
      <c r="Y784" s="54"/>
      <c r="Z784" s="237">
        <f t="shared" si="38"/>
        <v>0</v>
      </c>
      <c r="AA784" s="53"/>
      <c r="AB784" s="57"/>
      <c r="AC784" s="238">
        <v>0</v>
      </c>
      <c r="AD784" s="239">
        <v>0</v>
      </c>
      <c r="AE784" s="240"/>
    </row>
    <row r="785" spans="1:31" ht="60" customHeight="1" x14ac:dyDescent="0.25">
      <c r="A785" s="233">
        <f t="shared" si="40"/>
        <v>780</v>
      </c>
      <c r="B785" s="47"/>
      <c r="C785" s="47"/>
      <c r="D785" s="48"/>
      <c r="E785" s="49"/>
      <c r="F785" s="48"/>
      <c r="G785" s="50"/>
      <c r="H785" s="440"/>
      <c r="I785" s="51"/>
      <c r="J785" s="440"/>
      <c r="K785" s="52"/>
      <c r="L785" s="53"/>
      <c r="M785" s="54"/>
      <c r="N785" s="54"/>
      <c r="O785" s="246">
        <f t="shared" si="39"/>
        <v>0</v>
      </c>
      <c r="P785" s="55"/>
      <c r="Q785" s="49"/>
      <c r="R785" s="56"/>
      <c r="S785" s="440"/>
      <c r="T785" s="54"/>
      <c r="U785" s="55"/>
      <c r="V785" s="440"/>
      <c r="W785" s="55"/>
      <c r="X785" s="54"/>
      <c r="Y785" s="54"/>
      <c r="Z785" s="237">
        <f t="shared" si="38"/>
        <v>0</v>
      </c>
      <c r="AA785" s="53"/>
      <c r="AB785" s="57"/>
      <c r="AC785" s="238">
        <v>0</v>
      </c>
      <c r="AD785" s="239">
        <v>0</v>
      </c>
      <c r="AE785" s="240"/>
    </row>
    <row r="786" spans="1:31" ht="60" customHeight="1" x14ac:dyDescent="0.25">
      <c r="A786" s="233">
        <f t="shared" si="40"/>
        <v>781</v>
      </c>
      <c r="B786" s="47"/>
      <c r="C786" s="47"/>
      <c r="D786" s="48"/>
      <c r="E786" s="49"/>
      <c r="F786" s="48"/>
      <c r="G786" s="50"/>
      <c r="H786" s="440"/>
      <c r="I786" s="51"/>
      <c r="J786" s="440"/>
      <c r="K786" s="52"/>
      <c r="L786" s="53"/>
      <c r="M786" s="54"/>
      <c r="N786" s="54"/>
      <c r="O786" s="246">
        <f t="shared" si="39"/>
        <v>0</v>
      </c>
      <c r="P786" s="55"/>
      <c r="Q786" s="49"/>
      <c r="R786" s="56"/>
      <c r="S786" s="440"/>
      <c r="T786" s="54"/>
      <c r="U786" s="55"/>
      <c r="V786" s="440"/>
      <c r="W786" s="55"/>
      <c r="X786" s="54"/>
      <c r="Y786" s="54"/>
      <c r="Z786" s="237">
        <f t="shared" si="38"/>
        <v>0</v>
      </c>
      <c r="AA786" s="53"/>
      <c r="AB786" s="57"/>
      <c r="AC786" s="238">
        <v>0</v>
      </c>
      <c r="AD786" s="239">
        <v>0</v>
      </c>
      <c r="AE786" s="240"/>
    </row>
    <row r="787" spans="1:31" ht="60" customHeight="1" x14ac:dyDescent="0.25">
      <c r="A787" s="233">
        <f t="shared" si="40"/>
        <v>782</v>
      </c>
      <c r="B787" s="47"/>
      <c r="C787" s="47"/>
      <c r="D787" s="48"/>
      <c r="E787" s="49"/>
      <c r="F787" s="48"/>
      <c r="G787" s="50"/>
      <c r="H787" s="440"/>
      <c r="I787" s="51"/>
      <c r="J787" s="440"/>
      <c r="K787" s="52"/>
      <c r="L787" s="53"/>
      <c r="M787" s="54"/>
      <c r="N787" s="54"/>
      <c r="O787" s="246">
        <f t="shared" si="39"/>
        <v>0</v>
      </c>
      <c r="P787" s="55"/>
      <c r="Q787" s="49"/>
      <c r="R787" s="56"/>
      <c r="S787" s="440"/>
      <c r="T787" s="54"/>
      <c r="U787" s="55"/>
      <c r="V787" s="440"/>
      <c r="W787" s="55"/>
      <c r="X787" s="54"/>
      <c r="Y787" s="54"/>
      <c r="Z787" s="237">
        <f t="shared" si="38"/>
        <v>0</v>
      </c>
      <c r="AA787" s="53"/>
      <c r="AB787" s="57"/>
      <c r="AC787" s="238">
        <v>0</v>
      </c>
      <c r="AD787" s="239">
        <v>0</v>
      </c>
      <c r="AE787" s="240"/>
    </row>
    <row r="788" spans="1:31" ht="60" customHeight="1" x14ac:dyDescent="0.25">
      <c r="A788" s="233">
        <f t="shared" si="40"/>
        <v>783</v>
      </c>
      <c r="B788" s="47"/>
      <c r="C788" s="47"/>
      <c r="D788" s="48"/>
      <c r="E788" s="49"/>
      <c r="F788" s="48"/>
      <c r="G788" s="50"/>
      <c r="H788" s="440"/>
      <c r="I788" s="51"/>
      <c r="J788" s="440"/>
      <c r="K788" s="52"/>
      <c r="L788" s="53"/>
      <c r="M788" s="54"/>
      <c r="N788" s="54"/>
      <c r="O788" s="246">
        <f t="shared" si="39"/>
        <v>0</v>
      </c>
      <c r="P788" s="55"/>
      <c r="Q788" s="49"/>
      <c r="R788" s="56"/>
      <c r="S788" s="440"/>
      <c r="T788" s="54"/>
      <c r="U788" s="55"/>
      <c r="V788" s="440"/>
      <c r="W788" s="55"/>
      <c r="X788" s="54"/>
      <c r="Y788" s="54"/>
      <c r="Z788" s="237">
        <f t="shared" si="38"/>
        <v>0</v>
      </c>
      <c r="AA788" s="53"/>
      <c r="AB788" s="57"/>
      <c r="AC788" s="238">
        <v>0</v>
      </c>
      <c r="AD788" s="239">
        <v>0</v>
      </c>
      <c r="AE788" s="240"/>
    </row>
    <row r="789" spans="1:31" ht="60" customHeight="1" x14ac:dyDescent="0.25">
      <c r="A789" s="233">
        <f t="shared" si="40"/>
        <v>784</v>
      </c>
      <c r="B789" s="47"/>
      <c r="C789" s="47"/>
      <c r="D789" s="48"/>
      <c r="E789" s="49"/>
      <c r="F789" s="48"/>
      <c r="G789" s="50"/>
      <c r="H789" s="440"/>
      <c r="I789" s="51"/>
      <c r="J789" s="440"/>
      <c r="K789" s="52"/>
      <c r="L789" s="53"/>
      <c r="M789" s="54"/>
      <c r="N789" s="54"/>
      <c r="O789" s="246">
        <f t="shared" si="39"/>
        <v>0</v>
      </c>
      <c r="P789" s="55"/>
      <c r="Q789" s="49"/>
      <c r="R789" s="56"/>
      <c r="S789" s="440"/>
      <c r="T789" s="54"/>
      <c r="U789" s="55"/>
      <c r="V789" s="440"/>
      <c r="W789" s="55"/>
      <c r="X789" s="54"/>
      <c r="Y789" s="54"/>
      <c r="Z789" s="237">
        <f t="shared" si="38"/>
        <v>0</v>
      </c>
      <c r="AA789" s="53"/>
      <c r="AB789" s="57"/>
      <c r="AC789" s="238">
        <v>0</v>
      </c>
      <c r="AD789" s="239">
        <v>0</v>
      </c>
      <c r="AE789" s="240"/>
    </row>
    <row r="790" spans="1:31" ht="60" customHeight="1" x14ac:dyDescent="0.25">
      <c r="A790" s="233">
        <f t="shared" si="40"/>
        <v>785</v>
      </c>
      <c r="B790" s="47"/>
      <c r="C790" s="47"/>
      <c r="D790" s="48"/>
      <c r="E790" s="49"/>
      <c r="F790" s="48"/>
      <c r="G790" s="50"/>
      <c r="H790" s="440"/>
      <c r="I790" s="51"/>
      <c r="J790" s="440"/>
      <c r="K790" s="52"/>
      <c r="L790" s="53"/>
      <c r="M790" s="54"/>
      <c r="N790" s="54"/>
      <c r="O790" s="246">
        <f t="shared" si="39"/>
        <v>0</v>
      </c>
      <c r="P790" s="55"/>
      <c r="Q790" s="49"/>
      <c r="R790" s="56"/>
      <c r="S790" s="440"/>
      <c r="T790" s="54"/>
      <c r="U790" s="55"/>
      <c r="V790" s="440"/>
      <c r="W790" s="55"/>
      <c r="X790" s="54"/>
      <c r="Y790" s="54"/>
      <c r="Z790" s="237">
        <f t="shared" si="38"/>
        <v>0</v>
      </c>
      <c r="AA790" s="53"/>
      <c r="AB790" s="57"/>
      <c r="AC790" s="238">
        <v>0</v>
      </c>
      <c r="AD790" s="239">
        <v>0</v>
      </c>
      <c r="AE790" s="240"/>
    </row>
    <row r="791" spans="1:31" ht="60" customHeight="1" x14ac:dyDescent="0.25">
      <c r="A791" s="233">
        <f t="shared" si="40"/>
        <v>786</v>
      </c>
      <c r="B791" s="47"/>
      <c r="C791" s="47"/>
      <c r="D791" s="48"/>
      <c r="E791" s="49"/>
      <c r="F791" s="48"/>
      <c r="G791" s="50"/>
      <c r="H791" s="440"/>
      <c r="I791" s="51"/>
      <c r="J791" s="440"/>
      <c r="K791" s="52"/>
      <c r="L791" s="53"/>
      <c r="M791" s="54"/>
      <c r="N791" s="54"/>
      <c r="O791" s="246">
        <f t="shared" si="39"/>
        <v>0</v>
      </c>
      <c r="P791" s="55"/>
      <c r="Q791" s="49"/>
      <c r="R791" s="56"/>
      <c r="S791" s="440"/>
      <c r="T791" s="54"/>
      <c r="U791" s="55"/>
      <c r="V791" s="440"/>
      <c r="W791" s="55"/>
      <c r="X791" s="54"/>
      <c r="Y791" s="54"/>
      <c r="Z791" s="237">
        <f t="shared" si="38"/>
        <v>0</v>
      </c>
      <c r="AA791" s="53"/>
      <c r="AB791" s="57"/>
      <c r="AC791" s="238">
        <v>0</v>
      </c>
      <c r="AD791" s="239">
        <v>0</v>
      </c>
      <c r="AE791" s="240"/>
    </row>
    <row r="792" spans="1:31" ht="60" customHeight="1" x14ac:dyDescent="0.25">
      <c r="A792" s="233">
        <f t="shared" si="40"/>
        <v>787</v>
      </c>
      <c r="B792" s="47"/>
      <c r="C792" s="47"/>
      <c r="D792" s="48"/>
      <c r="E792" s="49"/>
      <c r="F792" s="48"/>
      <c r="G792" s="50"/>
      <c r="H792" s="440"/>
      <c r="I792" s="51"/>
      <c r="J792" s="440"/>
      <c r="K792" s="52"/>
      <c r="L792" s="53"/>
      <c r="M792" s="54"/>
      <c r="N792" s="54"/>
      <c r="O792" s="246">
        <f t="shared" si="39"/>
        <v>0</v>
      </c>
      <c r="P792" s="55"/>
      <c r="Q792" s="49"/>
      <c r="R792" s="56"/>
      <c r="S792" s="440"/>
      <c r="T792" s="54"/>
      <c r="U792" s="55"/>
      <c r="V792" s="440"/>
      <c r="W792" s="55"/>
      <c r="X792" s="54"/>
      <c r="Y792" s="54"/>
      <c r="Z792" s="237">
        <f t="shared" si="38"/>
        <v>0</v>
      </c>
      <c r="AA792" s="53"/>
      <c r="AB792" s="57"/>
      <c r="AC792" s="238">
        <v>0</v>
      </c>
      <c r="AD792" s="239">
        <v>0</v>
      </c>
      <c r="AE792" s="240"/>
    </row>
    <row r="793" spans="1:31" ht="60" customHeight="1" x14ac:dyDescent="0.25">
      <c r="A793" s="233">
        <f t="shared" si="40"/>
        <v>788</v>
      </c>
      <c r="B793" s="47"/>
      <c r="C793" s="47"/>
      <c r="D793" s="48"/>
      <c r="E793" s="49"/>
      <c r="F793" s="48"/>
      <c r="G793" s="50"/>
      <c r="H793" s="440"/>
      <c r="I793" s="51"/>
      <c r="J793" s="440"/>
      <c r="K793" s="52"/>
      <c r="L793" s="53"/>
      <c r="M793" s="54"/>
      <c r="N793" s="54"/>
      <c r="O793" s="246">
        <f t="shared" si="39"/>
        <v>0</v>
      </c>
      <c r="P793" s="55"/>
      <c r="Q793" s="49"/>
      <c r="R793" s="56"/>
      <c r="S793" s="440"/>
      <c r="T793" s="54"/>
      <c r="U793" s="55"/>
      <c r="V793" s="440"/>
      <c r="W793" s="55"/>
      <c r="X793" s="54"/>
      <c r="Y793" s="54"/>
      <c r="Z793" s="237">
        <f t="shared" si="38"/>
        <v>0</v>
      </c>
      <c r="AA793" s="53"/>
      <c r="AB793" s="57"/>
      <c r="AC793" s="238">
        <v>0</v>
      </c>
      <c r="AD793" s="239">
        <v>0</v>
      </c>
      <c r="AE793" s="240"/>
    </row>
    <row r="794" spans="1:31" ht="60" customHeight="1" x14ac:dyDescent="0.25">
      <c r="A794" s="233">
        <f t="shared" si="40"/>
        <v>789</v>
      </c>
      <c r="B794" s="47"/>
      <c r="C794" s="47"/>
      <c r="D794" s="48"/>
      <c r="E794" s="49"/>
      <c r="F794" s="48"/>
      <c r="G794" s="50"/>
      <c r="H794" s="440"/>
      <c r="I794" s="51"/>
      <c r="J794" s="440"/>
      <c r="K794" s="52"/>
      <c r="L794" s="53"/>
      <c r="M794" s="54"/>
      <c r="N794" s="54"/>
      <c r="O794" s="246">
        <f t="shared" si="39"/>
        <v>0</v>
      </c>
      <c r="P794" s="55"/>
      <c r="Q794" s="49"/>
      <c r="R794" s="56"/>
      <c r="S794" s="440"/>
      <c r="T794" s="54"/>
      <c r="U794" s="55"/>
      <c r="V794" s="440"/>
      <c r="W794" s="55"/>
      <c r="X794" s="54"/>
      <c r="Y794" s="54"/>
      <c r="Z794" s="237">
        <f t="shared" si="38"/>
        <v>0</v>
      </c>
      <c r="AA794" s="53"/>
      <c r="AB794" s="57"/>
      <c r="AC794" s="238">
        <v>0</v>
      </c>
      <c r="AD794" s="239">
        <v>0</v>
      </c>
      <c r="AE794" s="240"/>
    </row>
    <row r="795" spans="1:31" ht="60" customHeight="1" x14ac:dyDescent="0.25">
      <c r="A795" s="233">
        <f t="shared" si="40"/>
        <v>790</v>
      </c>
      <c r="B795" s="47"/>
      <c r="C795" s="47"/>
      <c r="D795" s="48"/>
      <c r="E795" s="49"/>
      <c r="F795" s="48"/>
      <c r="G795" s="50"/>
      <c r="H795" s="440"/>
      <c r="I795" s="51"/>
      <c r="J795" s="440"/>
      <c r="K795" s="52"/>
      <c r="L795" s="53"/>
      <c r="M795" s="54"/>
      <c r="N795" s="54"/>
      <c r="O795" s="246">
        <f t="shared" si="39"/>
        <v>0</v>
      </c>
      <c r="P795" s="55"/>
      <c r="Q795" s="49"/>
      <c r="R795" s="56"/>
      <c r="S795" s="440"/>
      <c r="T795" s="54"/>
      <c r="U795" s="55"/>
      <c r="V795" s="440"/>
      <c r="W795" s="55"/>
      <c r="X795" s="54"/>
      <c r="Y795" s="54"/>
      <c r="Z795" s="237">
        <f t="shared" si="38"/>
        <v>0</v>
      </c>
      <c r="AA795" s="53"/>
      <c r="AB795" s="57"/>
      <c r="AC795" s="238">
        <v>0</v>
      </c>
      <c r="AD795" s="239">
        <v>0</v>
      </c>
      <c r="AE795" s="240"/>
    </row>
    <row r="796" spans="1:31" ht="60" customHeight="1" x14ac:dyDescent="0.25">
      <c r="A796" s="233">
        <f t="shared" si="40"/>
        <v>791</v>
      </c>
      <c r="B796" s="47"/>
      <c r="C796" s="47"/>
      <c r="D796" s="48"/>
      <c r="E796" s="49"/>
      <c r="F796" s="48"/>
      <c r="G796" s="50"/>
      <c r="H796" s="440"/>
      <c r="I796" s="51"/>
      <c r="J796" s="440"/>
      <c r="K796" s="52"/>
      <c r="L796" s="53"/>
      <c r="M796" s="54"/>
      <c r="N796" s="54"/>
      <c r="O796" s="246">
        <f t="shared" si="39"/>
        <v>0</v>
      </c>
      <c r="P796" s="55"/>
      <c r="Q796" s="49"/>
      <c r="R796" s="56"/>
      <c r="S796" s="440"/>
      <c r="T796" s="54"/>
      <c r="U796" s="55"/>
      <c r="V796" s="440"/>
      <c r="W796" s="55"/>
      <c r="X796" s="54"/>
      <c r="Y796" s="54"/>
      <c r="Z796" s="237">
        <f t="shared" si="38"/>
        <v>0</v>
      </c>
      <c r="AA796" s="53"/>
      <c r="AB796" s="57"/>
      <c r="AC796" s="238">
        <v>0</v>
      </c>
      <c r="AD796" s="239">
        <v>0</v>
      </c>
      <c r="AE796" s="240"/>
    </row>
    <row r="797" spans="1:31" ht="60" customHeight="1" x14ac:dyDescent="0.25">
      <c r="A797" s="233">
        <f t="shared" si="40"/>
        <v>792</v>
      </c>
      <c r="B797" s="47"/>
      <c r="C797" s="47"/>
      <c r="D797" s="48"/>
      <c r="E797" s="49"/>
      <c r="F797" s="48"/>
      <c r="G797" s="50"/>
      <c r="H797" s="440"/>
      <c r="I797" s="51"/>
      <c r="J797" s="440"/>
      <c r="K797" s="52"/>
      <c r="L797" s="53"/>
      <c r="M797" s="54"/>
      <c r="N797" s="54"/>
      <c r="O797" s="246">
        <f t="shared" si="39"/>
        <v>0</v>
      </c>
      <c r="P797" s="55"/>
      <c r="Q797" s="49"/>
      <c r="R797" s="56"/>
      <c r="S797" s="440"/>
      <c r="T797" s="54"/>
      <c r="U797" s="55"/>
      <c r="V797" s="440"/>
      <c r="W797" s="55"/>
      <c r="X797" s="54"/>
      <c r="Y797" s="54"/>
      <c r="Z797" s="237">
        <f t="shared" si="38"/>
        <v>0</v>
      </c>
      <c r="AA797" s="53"/>
      <c r="AB797" s="57"/>
      <c r="AC797" s="238">
        <v>0</v>
      </c>
      <c r="AD797" s="239">
        <v>0</v>
      </c>
      <c r="AE797" s="240"/>
    </row>
    <row r="798" spans="1:31" ht="60" customHeight="1" x14ac:dyDescent="0.25">
      <c r="A798" s="233">
        <f t="shared" si="40"/>
        <v>793</v>
      </c>
      <c r="B798" s="47"/>
      <c r="C798" s="47"/>
      <c r="D798" s="48"/>
      <c r="E798" s="49"/>
      <c r="F798" s="48"/>
      <c r="G798" s="50"/>
      <c r="H798" s="440"/>
      <c r="I798" s="51"/>
      <c r="J798" s="440"/>
      <c r="K798" s="52"/>
      <c r="L798" s="53"/>
      <c r="M798" s="54"/>
      <c r="N798" s="54"/>
      <c r="O798" s="246">
        <f t="shared" si="39"/>
        <v>0</v>
      </c>
      <c r="P798" s="55"/>
      <c r="Q798" s="49"/>
      <c r="R798" s="56"/>
      <c r="S798" s="440"/>
      <c r="T798" s="54"/>
      <c r="U798" s="55"/>
      <c r="V798" s="440"/>
      <c r="W798" s="55"/>
      <c r="X798" s="54"/>
      <c r="Y798" s="54"/>
      <c r="Z798" s="237">
        <f t="shared" si="38"/>
        <v>0</v>
      </c>
      <c r="AA798" s="53"/>
      <c r="AB798" s="57"/>
      <c r="AC798" s="238">
        <v>0</v>
      </c>
      <c r="AD798" s="239">
        <v>0</v>
      </c>
      <c r="AE798" s="240"/>
    </row>
    <row r="799" spans="1:31" ht="60" customHeight="1" x14ac:dyDescent="0.25">
      <c r="A799" s="233">
        <f t="shared" si="40"/>
        <v>794</v>
      </c>
      <c r="B799" s="47"/>
      <c r="C799" s="47"/>
      <c r="D799" s="48"/>
      <c r="E799" s="49"/>
      <c r="F799" s="48"/>
      <c r="G799" s="50"/>
      <c r="H799" s="440"/>
      <c r="I799" s="51"/>
      <c r="J799" s="440"/>
      <c r="K799" s="52"/>
      <c r="L799" s="53"/>
      <c r="M799" s="54"/>
      <c r="N799" s="54"/>
      <c r="O799" s="246">
        <f t="shared" si="39"/>
        <v>0</v>
      </c>
      <c r="P799" s="55"/>
      <c r="Q799" s="49"/>
      <c r="R799" s="56"/>
      <c r="S799" s="440"/>
      <c r="T799" s="54"/>
      <c r="U799" s="55"/>
      <c r="V799" s="440"/>
      <c r="W799" s="55"/>
      <c r="X799" s="54"/>
      <c r="Y799" s="54"/>
      <c r="Z799" s="237">
        <f t="shared" si="38"/>
        <v>0</v>
      </c>
      <c r="AA799" s="53"/>
      <c r="AB799" s="57"/>
      <c r="AC799" s="238">
        <v>0</v>
      </c>
      <c r="AD799" s="239">
        <v>0</v>
      </c>
      <c r="AE799" s="240"/>
    </row>
    <row r="800" spans="1:31" ht="60" customHeight="1" x14ac:dyDescent="0.25">
      <c r="A800" s="233">
        <f t="shared" si="40"/>
        <v>795</v>
      </c>
      <c r="B800" s="47"/>
      <c r="C800" s="47"/>
      <c r="D800" s="48"/>
      <c r="E800" s="49"/>
      <c r="F800" s="48"/>
      <c r="G800" s="50"/>
      <c r="H800" s="440"/>
      <c r="I800" s="51"/>
      <c r="J800" s="440"/>
      <c r="K800" s="52"/>
      <c r="L800" s="53"/>
      <c r="M800" s="54"/>
      <c r="N800" s="54"/>
      <c r="O800" s="246">
        <f t="shared" si="39"/>
        <v>0</v>
      </c>
      <c r="P800" s="55"/>
      <c r="Q800" s="49"/>
      <c r="R800" s="56"/>
      <c r="S800" s="440"/>
      <c r="T800" s="54"/>
      <c r="U800" s="55"/>
      <c r="V800" s="440"/>
      <c r="W800" s="55"/>
      <c r="X800" s="54"/>
      <c r="Y800" s="54"/>
      <c r="Z800" s="237">
        <f t="shared" si="38"/>
        <v>0</v>
      </c>
      <c r="AA800" s="53"/>
      <c r="AB800" s="57"/>
      <c r="AC800" s="238">
        <v>0</v>
      </c>
      <c r="AD800" s="239">
        <v>0</v>
      </c>
      <c r="AE800" s="240"/>
    </row>
    <row r="801" spans="1:31" ht="60" customHeight="1" x14ac:dyDescent="0.25">
      <c r="A801" s="233">
        <f t="shared" si="40"/>
        <v>796</v>
      </c>
      <c r="B801" s="47"/>
      <c r="C801" s="47"/>
      <c r="D801" s="48"/>
      <c r="E801" s="49"/>
      <c r="F801" s="48"/>
      <c r="G801" s="50"/>
      <c r="H801" s="440"/>
      <c r="I801" s="51"/>
      <c r="J801" s="440"/>
      <c r="K801" s="52"/>
      <c r="L801" s="53"/>
      <c r="M801" s="54"/>
      <c r="N801" s="54"/>
      <c r="O801" s="246">
        <f t="shared" si="39"/>
        <v>0</v>
      </c>
      <c r="P801" s="55"/>
      <c r="Q801" s="49"/>
      <c r="R801" s="56"/>
      <c r="S801" s="440"/>
      <c r="T801" s="54"/>
      <c r="U801" s="55"/>
      <c r="V801" s="440"/>
      <c r="W801" s="55"/>
      <c r="X801" s="54"/>
      <c r="Y801" s="54"/>
      <c r="Z801" s="237">
        <f t="shared" si="38"/>
        <v>0</v>
      </c>
      <c r="AA801" s="53"/>
      <c r="AB801" s="57"/>
      <c r="AC801" s="238">
        <v>0</v>
      </c>
      <c r="AD801" s="239">
        <v>0</v>
      </c>
      <c r="AE801" s="240"/>
    </row>
    <row r="802" spans="1:31" ht="60" customHeight="1" x14ac:dyDescent="0.25">
      <c r="A802" s="233">
        <f t="shared" si="40"/>
        <v>797</v>
      </c>
      <c r="B802" s="47"/>
      <c r="C802" s="47"/>
      <c r="D802" s="48"/>
      <c r="E802" s="49"/>
      <c r="F802" s="48"/>
      <c r="G802" s="50"/>
      <c r="H802" s="440"/>
      <c r="I802" s="51"/>
      <c r="J802" s="440"/>
      <c r="K802" s="52"/>
      <c r="L802" s="53"/>
      <c r="M802" s="54"/>
      <c r="N802" s="54"/>
      <c r="O802" s="246">
        <f t="shared" si="39"/>
        <v>0</v>
      </c>
      <c r="P802" s="55"/>
      <c r="Q802" s="49"/>
      <c r="R802" s="56"/>
      <c r="S802" s="440"/>
      <c r="T802" s="54"/>
      <c r="U802" s="55"/>
      <c r="V802" s="440"/>
      <c r="W802" s="55"/>
      <c r="X802" s="54"/>
      <c r="Y802" s="54"/>
      <c r="Z802" s="237">
        <f t="shared" si="38"/>
        <v>0</v>
      </c>
      <c r="AA802" s="53"/>
      <c r="AB802" s="57"/>
      <c r="AC802" s="238">
        <v>0</v>
      </c>
      <c r="AD802" s="239">
        <v>0</v>
      </c>
      <c r="AE802" s="240"/>
    </row>
    <row r="803" spans="1:31" ht="60" customHeight="1" x14ac:dyDescent="0.25">
      <c r="A803" s="233">
        <f t="shared" si="40"/>
        <v>798</v>
      </c>
      <c r="B803" s="47"/>
      <c r="C803" s="47"/>
      <c r="D803" s="48"/>
      <c r="E803" s="49"/>
      <c r="F803" s="48"/>
      <c r="G803" s="50"/>
      <c r="H803" s="440"/>
      <c r="I803" s="51"/>
      <c r="J803" s="440"/>
      <c r="K803" s="52"/>
      <c r="L803" s="53"/>
      <c r="M803" s="54"/>
      <c r="N803" s="54"/>
      <c r="O803" s="246">
        <f t="shared" si="39"/>
        <v>0</v>
      </c>
      <c r="P803" s="55"/>
      <c r="Q803" s="49"/>
      <c r="R803" s="56"/>
      <c r="S803" s="440"/>
      <c r="T803" s="54"/>
      <c r="U803" s="55"/>
      <c r="V803" s="440"/>
      <c r="W803" s="55"/>
      <c r="X803" s="54"/>
      <c r="Y803" s="54"/>
      <c r="Z803" s="237">
        <f t="shared" si="38"/>
        <v>0</v>
      </c>
      <c r="AA803" s="53"/>
      <c r="AB803" s="57"/>
      <c r="AC803" s="238">
        <v>0</v>
      </c>
      <c r="AD803" s="239">
        <v>0</v>
      </c>
      <c r="AE803" s="240"/>
    </row>
    <row r="804" spans="1:31" ht="60" customHeight="1" x14ac:dyDescent="0.25">
      <c r="A804" s="233">
        <f t="shared" si="40"/>
        <v>799</v>
      </c>
      <c r="B804" s="47"/>
      <c r="C804" s="47"/>
      <c r="D804" s="48"/>
      <c r="E804" s="49"/>
      <c r="F804" s="48"/>
      <c r="G804" s="50"/>
      <c r="H804" s="440"/>
      <c r="I804" s="51"/>
      <c r="J804" s="440"/>
      <c r="K804" s="52"/>
      <c r="L804" s="53"/>
      <c r="M804" s="54"/>
      <c r="N804" s="54"/>
      <c r="O804" s="246">
        <f t="shared" si="39"/>
        <v>0</v>
      </c>
      <c r="P804" s="55"/>
      <c r="Q804" s="49"/>
      <c r="R804" s="56"/>
      <c r="S804" s="440"/>
      <c r="T804" s="54"/>
      <c r="U804" s="55"/>
      <c r="V804" s="440"/>
      <c r="W804" s="55"/>
      <c r="X804" s="54"/>
      <c r="Y804" s="54"/>
      <c r="Z804" s="237">
        <f t="shared" si="38"/>
        <v>0</v>
      </c>
      <c r="AA804" s="53"/>
      <c r="AB804" s="57"/>
      <c r="AC804" s="238">
        <v>0</v>
      </c>
      <c r="AD804" s="239">
        <v>0</v>
      </c>
      <c r="AE804" s="240"/>
    </row>
    <row r="805" spans="1:31" ht="60" customHeight="1" x14ac:dyDescent="0.25">
      <c r="A805" s="233">
        <f t="shared" si="40"/>
        <v>800</v>
      </c>
      <c r="B805" s="47"/>
      <c r="C805" s="47"/>
      <c r="D805" s="48"/>
      <c r="E805" s="49"/>
      <c r="F805" s="48"/>
      <c r="G805" s="50"/>
      <c r="H805" s="440"/>
      <c r="I805" s="51"/>
      <c r="J805" s="440"/>
      <c r="K805" s="52"/>
      <c r="L805" s="53"/>
      <c r="M805" s="54"/>
      <c r="N805" s="54"/>
      <c r="O805" s="246">
        <f t="shared" si="39"/>
        <v>0</v>
      </c>
      <c r="P805" s="55"/>
      <c r="Q805" s="49"/>
      <c r="R805" s="56"/>
      <c r="S805" s="440"/>
      <c r="T805" s="54"/>
      <c r="U805" s="55"/>
      <c r="V805" s="440"/>
      <c r="W805" s="55"/>
      <c r="X805" s="54"/>
      <c r="Y805" s="54"/>
      <c r="Z805" s="237">
        <f t="shared" si="38"/>
        <v>0</v>
      </c>
      <c r="AA805" s="53"/>
      <c r="AB805" s="57"/>
      <c r="AC805" s="238">
        <v>0</v>
      </c>
      <c r="AD805" s="239">
        <v>0</v>
      </c>
      <c r="AE805" s="240"/>
    </row>
    <row r="806" spans="1:31" ht="60" customHeight="1" x14ac:dyDescent="0.25">
      <c r="A806" s="233">
        <f t="shared" si="40"/>
        <v>801</v>
      </c>
      <c r="B806" s="47"/>
      <c r="C806" s="47"/>
      <c r="D806" s="48"/>
      <c r="E806" s="49"/>
      <c r="F806" s="48"/>
      <c r="G806" s="50"/>
      <c r="H806" s="440"/>
      <c r="I806" s="51"/>
      <c r="J806" s="440"/>
      <c r="K806" s="52"/>
      <c r="L806" s="53"/>
      <c r="M806" s="54"/>
      <c r="N806" s="54"/>
      <c r="O806" s="246">
        <f t="shared" si="39"/>
        <v>0</v>
      </c>
      <c r="P806" s="55"/>
      <c r="Q806" s="49"/>
      <c r="R806" s="56"/>
      <c r="S806" s="440"/>
      <c r="T806" s="54"/>
      <c r="U806" s="55"/>
      <c r="V806" s="440"/>
      <c r="W806" s="55"/>
      <c r="X806" s="54"/>
      <c r="Y806" s="54"/>
      <c r="Z806" s="237">
        <f t="shared" si="38"/>
        <v>0</v>
      </c>
      <c r="AA806" s="53"/>
      <c r="AB806" s="57"/>
      <c r="AC806" s="238">
        <v>0</v>
      </c>
      <c r="AD806" s="239">
        <v>0</v>
      </c>
      <c r="AE806" s="240"/>
    </row>
    <row r="807" spans="1:31" ht="60" customHeight="1" x14ac:dyDescent="0.25">
      <c r="A807" s="233">
        <f t="shared" si="40"/>
        <v>802</v>
      </c>
      <c r="B807" s="47"/>
      <c r="C807" s="47"/>
      <c r="D807" s="48"/>
      <c r="E807" s="49"/>
      <c r="F807" s="48"/>
      <c r="G807" s="50"/>
      <c r="H807" s="440"/>
      <c r="I807" s="51"/>
      <c r="J807" s="440"/>
      <c r="K807" s="52"/>
      <c r="L807" s="53"/>
      <c r="M807" s="54"/>
      <c r="N807" s="54"/>
      <c r="O807" s="246">
        <f t="shared" si="39"/>
        <v>0</v>
      </c>
      <c r="P807" s="55"/>
      <c r="Q807" s="49"/>
      <c r="R807" s="56"/>
      <c r="S807" s="440"/>
      <c r="T807" s="54"/>
      <c r="U807" s="55"/>
      <c r="V807" s="440"/>
      <c r="W807" s="55"/>
      <c r="X807" s="54"/>
      <c r="Y807" s="54"/>
      <c r="Z807" s="237">
        <f t="shared" si="38"/>
        <v>0</v>
      </c>
      <c r="AA807" s="53"/>
      <c r="AB807" s="57"/>
      <c r="AC807" s="238">
        <v>0</v>
      </c>
      <c r="AD807" s="239">
        <v>0</v>
      </c>
      <c r="AE807" s="240"/>
    </row>
    <row r="808" spans="1:31" ht="60" customHeight="1" x14ac:dyDescent="0.25">
      <c r="A808" s="233">
        <f t="shared" si="40"/>
        <v>803</v>
      </c>
      <c r="B808" s="47"/>
      <c r="C808" s="47"/>
      <c r="D808" s="48"/>
      <c r="E808" s="49"/>
      <c r="F808" s="48"/>
      <c r="G808" s="50"/>
      <c r="H808" s="440"/>
      <c r="I808" s="51"/>
      <c r="J808" s="440"/>
      <c r="K808" s="52"/>
      <c r="L808" s="53"/>
      <c r="M808" s="54"/>
      <c r="N808" s="54"/>
      <c r="O808" s="246">
        <f t="shared" si="39"/>
        <v>0</v>
      </c>
      <c r="P808" s="55"/>
      <c r="Q808" s="49"/>
      <c r="R808" s="56"/>
      <c r="S808" s="440"/>
      <c r="T808" s="54"/>
      <c r="U808" s="55"/>
      <c r="V808" s="440"/>
      <c r="W808" s="55"/>
      <c r="X808" s="54"/>
      <c r="Y808" s="54"/>
      <c r="Z808" s="237">
        <f t="shared" si="38"/>
        <v>0</v>
      </c>
      <c r="AA808" s="53"/>
      <c r="AB808" s="57"/>
      <c r="AC808" s="238">
        <v>0</v>
      </c>
      <c r="AD808" s="239">
        <v>0</v>
      </c>
      <c r="AE808" s="240"/>
    </row>
    <row r="809" spans="1:31" ht="60" customHeight="1" x14ac:dyDescent="0.25">
      <c r="A809" s="233">
        <f t="shared" si="40"/>
        <v>804</v>
      </c>
      <c r="B809" s="47"/>
      <c r="C809" s="47"/>
      <c r="D809" s="48"/>
      <c r="E809" s="49"/>
      <c r="F809" s="48"/>
      <c r="G809" s="50"/>
      <c r="H809" s="440"/>
      <c r="I809" s="51"/>
      <c r="J809" s="440"/>
      <c r="K809" s="52"/>
      <c r="L809" s="53"/>
      <c r="M809" s="54"/>
      <c r="N809" s="54"/>
      <c r="O809" s="246">
        <f t="shared" si="39"/>
        <v>0</v>
      </c>
      <c r="P809" s="55"/>
      <c r="Q809" s="49"/>
      <c r="R809" s="56"/>
      <c r="S809" s="440"/>
      <c r="T809" s="54"/>
      <c r="U809" s="55"/>
      <c r="V809" s="440"/>
      <c r="W809" s="55"/>
      <c r="X809" s="54"/>
      <c r="Y809" s="54"/>
      <c r="Z809" s="237">
        <f t="shared" si="38"/>
        <v>0</v>
      </c>
      <c r="AA809" s="53"/>
      <c r="AB809" s="57"/>
      <c r="AC809" s="238">
        <v>0</v>
      </c>
      <c r="AD809" s="239">
        <v>0</v>
      </c>
      <c r="AE809" s="240"/>
    </row>
    <row r="810" spans="1:31" ht="60" customHeight="1" x14ac:dyDescent="0.25">
      <c r="A810" s="233">
        <f t="shared" si="40"/>
        <v>805</v>
      </c>
      <c r="B810" s="47"/>
      <c r="C810" s="47"/>
      <c r="D810" s="48"/>
      <c r="E810" s="49"/>
      <c r="F810" s="48"/>
      <c r="G810" s="50"/>
      <c r="H810" s="440"/>
      <c r="I810" s="51"/>
      <c r="J810" s="440"/>
      <c r="K810" s="52"/>
      <c r="L810" s="53"/>
      <c r="M810" s="54"/>
      <c r="N810" s="54"/>
      <c r="O810" s="246">
        <f t="shared" si="39"/>
        <v>0</v>
      </c>
      <c r="P810" s="55"/>
      <c r="Q810" s="49"/>
      <c r="R810" s="56"/>
      <c r="S810" s="440"/>
      <c r="T810" s="54"/>
      <c r="U810" s="55"/>
      <c r="V810" s="440"/>
      <c r="W810" s="55"/>
      <c r="X810" s="54"/>
      <c r="Y810" s="54"/>
      <c r="Z810" s="237">
        <f t="shared" si="38"/>
        <v>0</v>
      </c>
      <c r="AA810" s="53"/>
      <c r="AB810" s="57"/>
      <c r="AC810" s="238">
        <v>0</v>
      </c>
      <c r="AD810" s="239">
        <v>0</v>
      </c>
      <c r="AE810" s="240"/>
    </row>
    <row r="811" spans="1:31" ht="60" customHeight="1" x14ac:dyDescent="0.25">
      <c r="A811" s="233">
        <f t="shared" si="40"/>
        <v>806</v>
      </c>
      <c r="B811" s="47"/>
      <c r="C811" s="47"/>
      <c r="D811" s="48"/>
      <c r="E811" s="49"/>
      <c r="F811" s="48"/>
      <c r="G811" s="50"/>
      <c r="H811" s="440"/>
      <c r="I811" s="51"/>
      <c r="J811" s="440"/>
      <c r="K811" s="52"/>
      <c r="L811" s="53"/>
      <c r="M811" s="54"/>
      <c r="N811" s="54"/>
      <c r="O811" s="246">
        <f t="shared" si="39"/>
        <v>0</v>
      </c>
      <c r="P811" s="55"/>
      <c r="Q811" s="49"/>
      <c r="R811" s="56"/>
      <c r="S811" s="440"/>
      <c r="T811" s="54"/>
      <c r="U811" s="55"/>
      <c r="V811" s="440"/>
      <c r="W811" s="55"/>
      <c r="X811" s="54"/>
      <c r="Y811" s="54"/>
      <c r="Z811" s="237">
        <f t="shared" si="38"/>
        <v>0</v>
      </c>
      <c r="AA811" s="53"/>
      <c r="AB811" s="57"/>
      <c r="AC811" s="238">
        <v>0</v>
      </c>
      <c r="AD811" s="239">
        <v>0</v>
      </c>
      <c r="AE811" s="240"/>
    </row>
    <row r="812" spans="1:31" ht="60" customHeight="1" x14ac:dyDescent="0.25">
      <c r="A812" s="233">
        <f t="shared" si="40"/>
        <v>807</v>
      </c>
      <c r="B812" s="47"/>
      <c r="C812" s="47"/>
      <c r="D812" s="48"/>
      <c r="E812" s="49"/>
      <c r="F812" s="48"/>
      <c r="G812" s="50"/>
      <c r="H812" s="440"/>
      <c r="I812" s="51"/>
      <c r="J812" s="440"/>
      <c r="K812" s="52"/>
      <c r="L812" s="53"/>
      <c r="M812" s="54"/>
      <c r="N812" s="54"/>
      <c r="O812" s="246">
        <f t="shared" si="39"/>
        <v>0</v>
      </c>
      <c r="P812" s="55"/>
      <c r="Q812" s="49"/>
      <c r="R812" s="56"/>
      <c r="S812" s="440"/>
      <c r="T812" s="54"/>
      <c r="U812" s="55"/>
      <c r="V812" s="440"/>
      <c r="W812" s="55"/>
      <c r="X812" s="54"/>
      <c r="Y812" s="54"/>
      <c r="Z812" s="237">
        <f t="shared" si="38"/>
        <v>0</v>
      </c>
      <c r="AA812" s="53"/>
      <c r="AB812" s="57"/>
      <c r="AC812" s="238">
        <v>0</v>
      </c>
      <c r="AD812" s="239">
        <v>0</v>
      </c>
      <c r="AE812" s="240"/>
    </row>
    <row r="813" spans="1:31" ht="60" customHeight="1" x14ac:dyDescent="0.25">
      <c r="A813" s="233">
        <f t="shared" si="40"/>
        <v>808</v>
      </c>
      <c r="B813" s="47"/>
      <c r="C813" s="47"/>
      <c r="D813" s="48"/>
      <c r="E813" s="49"/>
      <c r="F813" s="48"/>
      <c r="G813" s="50"/>
      <c r="H813" s="440"/>
      <c r="I813" s="51"/>
      <c r="J813" s="440"/>
      <c r="K813" s="52"/>
      <c r="L813" s="53"/>
      <c r="M813" s="54"/>
      <c r="N813" s="54"/>
      <c r="O813" s="246">
        <f t="shared" si="39"/>
        <v>0</v>
      </c>
      <c r="P813" s="55"/>
      <c r="Q813" s="49"/>
      <c r="R813" s="56"/>
      <c r="S813" s="440"/>
      <c r="T813" s="54"/>
      <c r="U813" s="55"/>
      <c r="V813" s="440"/>
      <c r="W813" s="55"/>
      <c r="X813" s="54"/>
      <c r="Y813" s="54"/>
      <c r="Z813" s="237">
        <f t="shared" si="38"/>
        <v>0</v>
      </c>
      <c r="AA813" s="53"/>
      <c r="AB813" s="57"/>
      <c r="AC813" s="238">
        <v>0</v>
      </c>
      <c r="AD813" s="239">
        <v>0</v>
      </c>
      <c r="AE813" s="240"/>
    </row>
    <row r="814" spans="1:31" ht="60" customHeight="1" x14ac:dyDescent="0.25">
      <c r="A814" s="233">
        <f t="shared" si="40"/>
        <v>809</v>
      </c>
      <c r="B814" s="47"/>
      <c r="C814" s="47"/>
      <c r="D814" s="48"/>
      <c r="E814" s="49"/>
      <c r="F814" s="48"/>
      <c r="G814" s="50"/>
      <c r="H814" s="440"/>
      <c r="I814" s="51"/>
      <c r="J814" s="440"/>
      <c r="K814" s="52"/>
      <c r="L814" s="53"/>
      <c r="M814" s="54"/>
      <c r="N814" s="54"/>
      <c r="O814" s="246">
        <f t="shared" si="39"/>
        <v>0</v>
      </c>
      <c r="P814" s="55"/>
      <c r="Q814" s="49"/>
      <c r="R814" s="56"/>
      <c r="S814" s="440"/>
      <c r="T814" s="54"/>
      <c r="U814" s="55"/>
      <c r="V814" s="440"/>
      <c r="W814" s="55"/>
      <c r="X814" s="54"/>
      <c r="Y814" s="54"/>
      <c r="Z814" s="237">
        <f t="shared" si="38"/>
        <v>0</v>
      </c>
      <c r="AA814" s="53"/>
      <c r="AB814" s="57"/>
      <c r="AC814" s="238">
        <v>0</v>
      </c>
      <c r="AD814" s="239">
        <v>0</v>
      </c>
      <c r="AE814" s="240"/>
    </row>
    <row r="815" spans="1:31" ht="60" customHeight="1" x14ac:dyDescent="0.25">
      <c r="A815" s="233">
        <f t="shared" si="40"/>
        <v>810</v>
      </c>
      <c r="B815" s="47"/>
      <c r="C815" s="47"/>
      <c r="D815" s="48"/>
      <c r="E815" s="49"/>
      <c r="F815" s="48"/>
      <c r="G815" s="50"/>
      <c r="H815" s="440"/>
      <c r="I815" s="51"/>
      <c r="J815" s="440"/>
      <c r="K815" s="52"/>
      <c r="L815" s="53"/>
      <c r="M815" s="54"/>
      <c r="N815" s="54"/>
      <c r="O815" s="246">
        <f t="shared" si="39"/>
        <v>0</v>
      </c>
      <c r="P815" s="55"/>
      <c r="Q815" s="49"/>
      <c r="R815" s="56"/>
      <c r="S815" s="440"/>
      <c r="T815" s="54"/>
      <c r="U815" s="55"/>
      <c r="V815" s="440"/>
      <c r="W815" s="55"/>
      <c r="X815" s="54"/>
      <c r="Y815" s="54"/>
      <c r="Z815" s="237">
        <f t="shared" si="38"/>
        <v>0</v>
      </c>
      <c r="AA815" s="53"/>
      <c r="AB815" s="57"/>
      <c r="AC815" s="238">
        <v>0</v>
      </c>
      <c r="AD815" s="239">
        <v>0</v>
      </c>
      <c r="AE815" s="240"/>
    </row>
    <row r="816" spans="1:31" ht="60" customHeight="1" x14ac:dyDescent="0.25">
      <c r="A816" s="233">
        <f t="shared" si="40"/>
        <v>811</v>
      </c>
      <c r="B816" s="47"/>
      <c r="C816" s="47"/>
      <c r="D816" s="48"/>
      <c r="E816" s="49"/>
      <c r="F816" s="48"/>
      <c r="G816" s="50"/>
      <c r="H816" s="440"/>
      <c r="I816" s="51"/>
      <c r="J816" s="440"/>
      <c r="K816" s="52"/>
      <c r="L816" s="53"/>
      <c r="M816" s="54"/>
      <c r="N816" s="54"/>
      <c r="O816" s="246">
        <f t="shared" si="39"/>
        <v>0</v>
      </c>
      <c r="P816" s="55"/>
      <c r="Q816" s="49"/>
      <c r="R816" s="56"/>
      <c r="S816" s="440"/>
      <c r="T816" s="54"/>
      <c r="U816" s="55"/>
      <c r="V816" s="440"/>
      <c r="W816" s="55"/>
      <c r="X816" s="54"/>
      <c r="Y816" s="54"/>
      <c r="Z816" s="237">
        <f t="shared" si="38"/>
        <v>0</v>
      </c>
      <c r="AA816" s="53"/>
      <c r="AB816" s="57"/>
      <c r="AC816" s="238">
        <v>0</v>
      </c>
      <c r="AD816" s="239">
        <v>0</v>
      </c>
      <c r="AE816" s="240"/>
    </row>
    <row r="817" spans="1:31" ht="60" customHeight="1" x14ac:dyDescent="0.25">
      <c r="A817" s="233">
        <f t="shared" si="40"/>
        <v>812</v>
      </c>
      <c r="B817" s="47"/>
      <c r="C817" s="47"/>
      <c r="D817" s="48"/>
      <c r="E817" s="49"/>
      <c r="F817" s="48"/>
      <c r="G817" s="50"/>
      <c r="H817" s="440"/>
      <c r="I817" s="51"/>
      <c r="J817" s="440"/>
      <c r="K817" s="52"/>
      <c r="L817" s="53"/>
      <c r="M817" s="54"/>
      <c r="N817" s="54"/>
      <c r="O817" s="246">
        <f t="shared" si="39"/>
        <v>0</v>
      </c>
      <c r="P817" s="55"/>
      <c r="Q817" s="49"/>
      <c r="R817" s="56"/>
      <c r="S817" s="440"/>
      <c r="T817" s="54"/>
      <c r="U817" s="55"/>
      <c r="V817" s="440"/>
      <c r="W817" s="55"/>
      <c r="X817" s="54"/>
      <c r="Y817" s="54"/>
      <c r="Z817" s="237">
        <f t="shared" si="38"/>
        <v>0</v>
      </c>
      <c r="AA817" s="53"/>
      <c r="AB817" s="57"/>
      <c r="AC817" s="238">
        <v>0</v>
      </c>
      <c r="AD817" s="239">
        <v>0</v>
      </c>
      <c r="AE817" s="240"/>
    </row>
    <row r="818" spans="1:31" ht="60" customHeight="1" x14ac:dyDescent="0.25">
      <c r="A818" s="233">
        <f t="shared" si="40"/>
        <v>813</v>
      </c>
      <c r="B818" s="47"/>
      <c r="C818" s="47"/>
      <c r="D818" s="48"/>
      <c r="E818" s="49"/>
      <c r="F818" s="48"/>
      <c r="G818" s="50"/>
      <c r="H818" s="440"/>
      <c r="I818" s="51"/>
      <c r="J818" s="440"/>
      <c r="K818" s="52"/>
      <c r="L818" s="53"/>
      <c r="M818" s="54"/>
      <c r="N818" s="54"/>
      <c r="O818" s="246">
        <f t="shared" si="39"/>
        <v>0</v>
      </c>
      <c r="P818" s="55"/>
      <c r="Q818" s="49"/>
      <c r="R818" s="56"/>
      <c r="S818" s="440"/>
      <c r="T818" s="54"/>
      <c r="U818" s="55"/>
      <c r="V818" s="440"/>
      <c r="W818" s="55"/>
      <c r="X818" s="54"/>
      <c r="Y818" s="54"/>
      <c r="Z818" s="237">
        <f t="shared" si="38"/>
        <v>0</v>
      </c>
      <c r="AA818" s="53"/>
      <c r="AB818" s="57"/>
      <c r="AC818" s="238">
        <v>0</v>
      </c>
      <c r="AD818" s="239">
        <v>0</v>
      </c>
      <c r="AE818" s="240"/>
    </row>
    <row r="819" spans="1:31" ht="60" customHeight="1" x14ac:dyDescent="0.25">
      <c r="A819" s="233">
        <f t="shared" si="40"/>
        <v>814</v>
      </c>
      <c r="B819" s="47"/>
      <c r="C819" s="47"/>
      <c r="D819" s="48"/>
      <c r="E819" s="49"/>
      <c r="F819" s="48"/>
      <c r="G819" s="50"/>
      <c r="H819" s="440"/>
      <c r="I819" s="51"/>
      <c r="J819" s="440"/>
      <c r="K819" s="52"/>
      <c r="L819" s="53"/>
      <c r="M819" s="54"/>
      <c r="N819" s="54"/>
      <c r="O819" s="246">
        <f t="shared" si="39"/>
        <v>0</v>
      </c>
      <c r="P819" s="55"/>
      <c r="Q819" s="49"/>
      <c r="R819" s="56"/>
      <c r="S819" s="440"/>
      <c r="T819" s="54"/>
      <c r="U819" s="55"/>
      <c r="V819" s="440"/>
      <c r="W819" s="55"/>
      <c r="X819" s="54"/>
      <c r="Y819" s="54"/>
      <c r="Z819" s="237">
        <f t="shared" si="38"/>
        <v>0</v>
      </c>
      <c r="AA819" s="53"/>
      <c r="AB819" s="57"/>
      <c r="AC819" s="238">
        <v>0</v>
      </c>
      <c r="AD819" s="239">
        <v>0</v>
      </c>
      <c r="AE819" s="240"/>
    </row>
    <row r="820" spans="1:31" ht="60" customHeight="1" x14ac:dyDescent="0.25">
      <c r="A820" s="233">
        <f t="shared" si="40"/>
        <v>815</v>
      </c>
      <c r="B820" s="47"/>
      <c r="C820" s="47"/>
      <c r="D820" s="48"/>
      <c r="E820" s="49"/>
      <c r="F820" s="48"/>
      <c r="G820" s="50"/>
      <c r="H820" s="440"/>
      <c r="I820" s="51"/>
      <c r="J820" s="440"/>
      <c r="K820" s="52"/>
      <c r="L820" s="53"/>
      <c r="M820" s="54"/>
      <c r="N820" s="54"/>
      <c r="O820" s="246">
        <f t="shared" si="39"/>
        <v>0</v>
      </c>
      <c r="P820" s="55"/>
      <c r="Q820" s="49"/>
      <c r="R820" s="56"/>
      <c r="S820" s="440"/>
      <c r="T820" s="54"/>
      <c r="U820" s="55"/>
      <c r="V820" s="440"/>
      <c r="W820" s="55"/>
      <c r="X820" s="54"/>
      <c r="Y820" s="54"/>
      <c r="Z820" s="237">
        <f t="shared" si="38"/>
        <v>0</v>
      </c>
      <c r="AA820" s="53"/>
      <c r="AB820" s="57"/>
      <c r="AC820" s="238">
        <v>0</v>
      </c>
      <c r="AD820" s="239">
        <v>0</v>
      </c>
      <c r="AE820" s="240"/>
    </row>
    <row r="821" spans="1:31" ht="60" customHeight="1" x14ac:dyDescent="0.25">
      <c r="A821" s="233">
        <f t="shared" si="40"/>
        <v>816</v>
      </c>
      <c r="B821" s="47"/>
      <c r="C821" s="47"/>
      <c r="D821" s="48"/>
      <c r="E821" s="49"/>
      <c r="F821" s="48"/>
      <c r="G821" s="50"/>
      <c r="H821" s="440"/>
      <c r="I821" s="51"/>
      <c r="J821" s="440"/>
      <c r="K821" s="52"/>
      <c r="L821" s="53"/>
      <c r="M821" s="54"/>
      <c r="N821" s="54"/>
      <c r="O821" s="246">
        <f t="shared" si="39"/>
        <v>0</v>
      </c>
      <c r="P821" s="55"/>
      <c r="Q821" s="49"/>
      <c r="R821" s="56"/>
      <c r="S821" s="440"/>
      <c r="T821" s="54"/>
      <c r="U821" s="55"/>
      <c r="V821" s="440"/>
      <c r="W821" s="55"/>
      <c r="X821" s="54"/>
      <c r="Y821" s="54"/>
      <c r="Z821" s="237">
        <f t="shared" si="38"/>
        <v>0</v>
      </c>
      <c r="AA821" s="53"/>
      <c r="AB821" s="57"/>
      <c r="AC821" s="238">
        <v>0</v>
      </c>
      <c r="AD821" s="239">
        <v>0</v>
      </c>
      <c r="AE821" s="240"/>
    </row>
    <row r="822" spans="1:31" ht="60" customHeight="1" x14ac:dyDescent="0.25">
      <c r="A822" s="233">
        <f t="shared" si="40"/>
        <v>817</v>
      </c>
      <c r="B822" s="47"/>
      <c r="C822" s="47"/>
      <c r="D822" s="48"/>
      <c r="E822" s="49"/>
      <c r="F822" s="48"/>
      <c r="G822" s="50"/>
      <c r="H822" s="440"/>
      <c r="I822" s="51"/>
      <c r="J822" s="440"/>
      <c r="K822" s="52"/>
      <c r="L822" s="53"/>
      <c r="M822" s="54"/>
      <c r="N822" s="54"/>
      <c r="O822" s="246">
        <f t="shared" si="39"/>
        <v>0</v>
      </c>
      <c r="P822" s="55"/>
      <c r="Q822" s="49"/>
      <c r="R822" s="56"/>
      <c r="S822" s="440"/>
      <c r="T822" s="54"/>
      <c r="U822" s="55"/>
      <c r="V822" s="440"/>
      <c r="W822" s="55"/>
      <c r="X822" s="54"/>
      <c r="Y822" s="54"/>
      <c r="Z822" s="237">
        <f t="shared" si="38"/>
        <v>0</v>
      </c>
      <c r="AA822" s="53"/>
      <c r="AB822" s="57"/>
      <c r="AC822" s="238">
        <v>0</v>
      </c>
      <c r="AD822" s="239">
        <v>0</v>
      </c>
      <c r="AE822" s="240"/>
    </row>
    <row r="823" spans="1:31" ht="60" customHeight="1" x14ac:dyDescent="0.25">
      <c r="A823" s="233">
        <f t="shared" si="40"/>
        <v>818</v>
      </c>
      <c r="B823" s="47"/>
      <c r="C823" s="47"/>
      <c r="D823" s="48"/>
      <c r="E823" s="49"/>
      <c r="F823" s="48"/>
      <c r="G823" s="50"/>
      <c r="H823" s="440"/>
      <c r="I823" s="51"/>
      <c r="J823" s="440"/>
      <c r="K823" s="52"/>
      <c r="L823" s="53"/>
      <c r="M823" s="54"/>
      <c r="N823" s="54"/>
      <c r="O823" s="246">
        <f t="shared" si="39"/>
        <v>0</v>
      </c>
      <c r="P823" s="55"/>
      <c r="Q823" s="49"/>
      <c r="R823" s="56"/>
      <c r="S823" s="440"/>
      <c r="T823" s="54"/>
      <c r="U823" s="55"/>
      <c r="V823" s="440"/>
      <c r="W823" s="55"/>
      <c r="X823" s="54"/>
      <c r="Y823" s="54"/>
      <c r="Z823" s="237">
        <f t="shared" si="38"/>
        <v>0</v>
      </c>
      <c r="AA823" s="53"/>
      <c r="AB823" s="57"/>
      <c r="AC823" s="238">
        <v>0</v>
      </c>
      <c r="AD823" s="239">
        <v>0</v>
      </c>
      <c r="AE823" s="240"/>
    </row>
    <row r="824" spans="1:31" ht="60" customHeight="1" x14ac:dyDescent="0.25">
      <c r="A824" s="233">
        <f t="shared" si="40"/>
        <v>819</v>
      </c>
      <c r="B824" s="47"/>
      <c r="C824" s="47"/>
      <c r="D824" s="48"/>
      <c r="E824" s="49"/>
      <c r="F824" s="48"/>
      <c r="G824" s="50"/>
      <c r="H824" s="440"/>
      <c r="I824" s="51"/>
      <c r="J824" s="440"/>
      <c r="K824" s="52"/>
      <c r="L824" s="53"/>
      <c r="M824" s="54"/>
      <c r="N824" s="54"/>
      <c r="O824" s="246">
        <f t="shared" si="39"/>
        <v>0</v>
      </c>
      <c r="P824" s="55"/>
      <c r="Q824" s="49"/>
      <c r="R824" s="56"/>
      <c r="S824" s="440"/>
      <c r="T824" s="54"/>
      <c r="U824" s="55"/>
      <c r="V824" s="440"/>
      <c r="W824" s="55"/>
      <c r="X824" s="54"/>
      <c r="Y824" s="54"/>
      <c r="Z824" s="237">
        <f t="shared" si="38"/>
        <v>0</v>
      </c>
      <c r="AA824" s="53"/>
      <c r="AB824" s="57"/>
      <c r="AC824" s="238">
        <v>0</v>
      </c>
      <c r="AD824" s="239">
        <v>0</v>
      </c>
      <c r="AE824" s="240"/>
    </row>
    <row r="825" spans="1:31" ht="60" customHeight="1" x14ac:dyDescent="0.25">
      <c r="A825" s="233">
        <f t="shared" si="40"/>
        <v>820</v>
      </c>
      <c r="B825" s="47"/>
      <c r="C825" s="47"/>
      <c r="D825" s="48"/>
      <c r="E825" s="49"/>
      <c r="F825" s="48"/>
      <c r="G825" s="50"/>
      <c r="H825" s="440"/>
      <c r="I825" s="51"/>
      <c r="J825" s="440"/>
      <c r="K825" s="52"/>
      <c r="L825" s="53"/>
      <c r="M825" s="54"/>
      <c r="N825" s="54"/>
      <c r="O825" s="246">
        <f t="shared" si="39"/>
        <v>0</v>
      </c>
      <c r="P825" s="55"/>
      <c r="Q825" s="49"/>
      <c r="R825" s="56"/>
      <c r="S825" s="440"/>
      <c r="T825" s="54"/>
      <c r="U825" s="55"/>
      <c r="V825" s="440"/>
      <c r="W825" s="55"/>
      <c r="X825" s="54"/>
      <c r="Y825" s="54"/>
      <c r="Z825" s="237">
        <f t="shared" si="38"/>
        <v>0</v>
      </c>
      <c r="AA825" s="53"/>
      <c r="AB825" s="57"/>
      <c r="AC825" s="238">
        <v>0</v>
      </c>
      <c r="AD825" s="239">
        <v>0</v>
      </c>
      <c r="AE825" s="240"/>
    </row>
    <row r="826" spans="1:31" ht="60" customHeight="1" x14ac:dyDescent="0.25">
      <c r="A826" s="233">
        <f t="shared" si="40"/>
        <v>821</v>
      </c>
      <c r="B826" s="47"/>
      <c r="C826" s="47"/>
      <c r="D826" s="48"/>
      <c r="E826" s="49"/>
      <c r="F826" s="48"/>
      <c r="G826" s="50"/>
      <c r="H826" s="440"/>
      <c r="I826" s="51"/>
      <c r="J826" s="440"/>
      <c r="K826" s="52"/>
      <c r="L826" s="53"/>
      <c r="M826" s="54"/>
      <c r="N826" s="54"/>
      <c r="O826" s="246">
        <f t="shared" si="39"/>
        <v>0</v>
      </c>
      <c r="P826" s="55"/>
      <c r="Q826" s="49"/>
      <c r="R826" s="56"/>
      <c r="S826" s="440"/>
      <c r="T826" s="54"/>
      <c r="U826" s="55"/>
      <c r="V826" s="440"/>
      <c r="W826" s="55"/>
      <c r="X826" s="54"/>
      <c r="Y826" s="54"/>
      <c r="Z826" s="237">
        <f t="shared" si="38"/>
        <v>0</v>
      </c>
      <c r="AA826" s="53"/>
      <c r="AB826" s="57"/>
      <c r="AC826" s="238">
        <v>0</v>
      </c>
      <c r="AD826" s="239">
        <v>0</v>
      </c>
      <c r="AE826" s="240"/>
    </row>
    <row r="827" spans="1:31" ht="60" customHeight="1" x14ac:dyDescent="0.25">
      <c r="A827" s="233">
        <f t="shared" si="40"/>
        <v>822</v>
      </c>
      <c r="B827" s="47"/>
      <c r="C827" s="47"/>
      <c r="D827" s="48"/>
      <c r="E827" s="49"/>
      <c r="F827" s="48"/>
      <c r="G827" s="50"/>
      <c r="H827" s="440"/>
      <c r="I827" s="51"/>
      <c r="J827" s="440"/>
      <c r="K827" s="52"/>
      <c r="L827" s="53"/>
      <c r="M827" s="54"/>
      <c r="N827" s="54"/>
      <c r="O827" s="246">
        <f t="shared" si="39"/>
        <v>0</v>
      </c>
      <c r="P827" s="55"/>
      <c r="Q827" s="49"/>
      <c r="R827" s="56"/>
      <c r="S827" s="440"/>
      <c r="T827" s="54"/>
      <c r="U827" s="55"/>
      <c r="V827" s="440"/>
      <c r="W827" s="55"/>
      <c r="X827" s="54"/>
      <c r="Y827" s="54"/>
      <c r="Z827" s="237">
        <f t="shared" si="38"/>
        <v>0</v>
      </c>
      <c r="AA827" s="53"/>
      <c r="AB827" s="57"/>
      <c r="AC827" s="238">
        <v>0</v>
      </c>
      <c r="AD827" s="239">
        <v>0</v>
      </c>
      <c r="AE827" s="240"/>
    </row>
    <row r="828" spans="1:31" ht="60" customHeight="1" x14ac:dyDescent="0.25">
      <c r="A828" s="233">
        <f t="shared" si="40"/>
        <v>823</v>
      </c>
      <c r="B828" s="47"/>
      <c r="C828" s="47"/>
      <c r="D828" s="48"/>
      <c r="E828" s="49"/>
      <c r="F828" s="48"/>
      <c r="G828" s="50"/>
      <c r="H828" s="440"/>
      <c r="I828" s="51"/>
      <c r="J828" s="440"/>
      <c r="K828" s="52"/>
      <c r="L828" s="53"/>
      <c r="M828" s="54"/>
      <c r="N828" s="54"/>
      <c r="O828" s="246">
        <f t="shared" si="39"/>
        <v>0</v>
      </c>
      <c r="P828" s="55"/>
      <c r="Q828" s="49"/>
      <c r="R828" s="56"/>
      <c r="S828" s="440"/>
      <c r="T828" s="54"/>
      <c r="U828" s="55"/>
      <c r="V828" s="440"/>
      <c r="W828" s="55"/>
      <c r="X828" s="54"/>
      <c r="Y828" s="54"/>
      <c r="Z828" s="237">
        <f t="shared" si="38"/>
        <v>0</v>
      </c>
      <c r="AA828" s="53"/>
      <c r="AB828" s="57"/>
      <c r="AC828" s="238">
        <v>0</v>
      </c>
      <c r="AD828" s="239">
        <v>0</v>
      </c>
      <c r="AE828" s="240"/>
    </row>
    <row r="829" spans="1:31" ht="60" customHeight="1" x14ac:dyDescent="0.25">
      <c r="A829" s="233">
        <f t="shared" si="40"/>
        <v>824</v>
      </c>
      <c r="B829" s="47"/>
      <c r="C829" s="47"/>
      <c r="D829" s="48"/>
      <c r="E829" s="49"/>
      <c r="F829" s="48"/>
      <c r="G829" s="50"/>
      <c r="H829" s="440"/>
      <c r="I829" s="51"/>
      <c r="J829" s="440"/>
      <c r="K829" s="52"/>
      <c r="L829" s="53"/>
      <c r="M829" s="54"/>
      <c r="N829" s="54"/>
      <c r="O829" s="246">
        <f t="shared" si="39"/>
        <v>0</v>
      </c>
      <c r="P829" s="55"/>
      <c r="Q829" s="49"/>
      <c r="R829" s="56"/>
      <c r="S829" s="440"/>
      <c r="T829" s="54"/>
      <c r="U829" s="55"/>
      <c r="V829" s="440"/>
      <c r="W829" s="55"/>
      <c r="X829" s="54"/>
      <c r="Y829" s="54"/>
      <c r="Z829" s="237">
        <f t="shared" si="38"/>
        <v>0</v>
      </c>
      <c r="AA829" s="53"/>
      <c r="AB829" s="57"/>
      <c r="AC829" s="238">
        <v>0</v>
      </c>
      <c r="AD829" s="239">
        <v>0</v>
      </c>
      <c r="AE829" s="240"/>
    </row>
    <row r="830" spans="1:31" ht="60" customHeight="1" x14ac:dyDescent="0.25">
      <c r="A830" s="233">
        <f t="shared" si="40"/>
        <v>825</v>
      </c>
      <c r="B830" s="47"/>
      <c r="C830" s="47"/>
      <c r="D830" s="48"/>
      <c r="E830" s="49"/>
      <c r="F830" s="48"/>
      <c r="G830" s="50"/>
      <c r="H830" s="440"/>
      <c r="I830" s="51"/>
      <c r="J830" s="440"/>
      <c r="K830" s="52"/>
      <c r="L830" s="53"/>
      <c r="M830" s="54"/>
      <c r="N830" s="54"/>
      <c r="O830" s="246">
        <f t="shared" si="39"/>
        <v>0</v>
      </c>
      <c r="P830" s="55"/>
      <c r="Q830" s="49"/>
      <c r="R830" s="56"/>
      <c r="S830" s="440"/>
      <c r="T830" s="54"/>
      <c r="U830" s="55"/>
      <c r="V830" s="440"/>
      <c r="W830" s="55"/>
      <c r="X830" s="54"/>
      <c r="Y830" s="54"/>
      <c r="Z830" s="237">
        <f t="shared" si="38"/>
        <v>0</v>
      </c>
      <c r="AA830" s="53"/>
      <c r="AB830" s="57"/>
      <c r="AC830" s="238">
        <v>0</v>
      </c>
      <c r="AD830" s="239">
        <v>0</v>
      </c>
      <c r="AE830" s="240"/>
    </row>
    <row r="831" spans="1:31" ht="60" customHeight="1" x14ac:dyDescent="0.25">
      <c r="A831" s="233">
        <f t="shared" si="40"/>
        <v>826</v>
      </c>
      <c r="B831" s="47"/>
      <c r="C831" s="47"/>
      <c r="D831" s="48"/>
      <c r="E831" s="49"/>
      <c r="F831" s="48"/>
      <c r="G831" s="50"/>
      <c r="H831" s="440"/>
      <c r="I831" s="51"/>
      <c r="J831" s="440"/>
      <c r="K831" s="52"/>
      <c r="L831" s="53"/>
      <c r="M831" s="54"/>
      <c r="N831" s="54"/>
      <c r="O831" s="246">
        <f t="shared" si="39"/>
        <v>0</v>
      </c>
      <c r="P831" s="55"/>
      <c r="Q831" s="49"/>
      <c r="R831" s="56"/>
      <c r="S831" s="440"/>
      <c r="T831" s="54"/>
      <c r="U831" s="55"/>
      <c r="V831" s="440"/>
      <c r="W831" s="55"/>
      <c r="X831" s="54"/>
      <c r="Y831" s="54"/>
      <c r="Z831" s="237">
        <f t="shared" si="38"/>
        <v>0</v>
      </c>
      <c r="AA831" s="53"/>
      <c r="AB831" s="57"/>
      <c r="AC831" s="238">
        <v>0</v>
      </c>
      <c r="AD831" s="239">
        <v>0</v>
      </c>
      <c r="AE831" s="240"/>
    </row>
    <row r="832" spans="1:31" ht="60" customHeight="1" x14ac:dyDescent="0.25">
      <c r="A832" s="233">
        <f t="shared" si="40"/>
        <v>827</v>
      </c>
      <c r="B832" s="47"/>
      <c r="C832" s="47"/>
      <c r="D832" s="48"/>
      <c r="E832" s="49"/>
      <c r="F832" s="48"/>
      <c r="G832" s="50"/>
      <c r="H832" s="440"/>
      <c r="I832" s="51"/>
      <c r="J832" s="440"/>
      <c r="K832" s="52"/>
      <c r="L832" s="53"/>
      <c r="M832" s="54"/>
      <c r="N832" s="54"/>
      <c r="O832" s="246">
        <f t="shared" si="39"/>
        <v>0</v>
      </c>
      <c r="P832" s="55"/>
      <c r="Q832" s="49"/>
      <c r="R832" s="56"/>
      <c r="S832" s="440"/>
      <c r="T832" s="54"/>
      <c r="U832" s="55"/>
      <c r="V832" s="440"/>
      <c r="W832" s="55"/>
      <c r="X832" s="54"/>
      <c r="Y832" s="54"/>
      <c r="Z832" s="237">
        <f t="shared" si="38"/>
        <v>0</v>
      </c>
      <c r="AA832" s="53"/>
      <c r="AB832" s="57"/>
      <c r="AC832" s="238">
        <v>0</v>
      </c>
      <c r="AD832" s="239">
        <v>0</v>
      </c>
      <c r="AE832" s="240"/>
    </row>
    <row r="833" spans="1:31" ht="60" customHeight="1" x14ac:dyDescent="0.25">
      <c r="A833" s="233">
        <f t="shared" si="40"/>
        <v>828</v>
      </c>
      <c r="B833" s="47"/>
      <c r="C833" s="47"/>
      <c r="D833" s="48"/>
      <c r="E833" s="49"/>
      <c r="F833" s="48"/>
      <c r="G833" s="50"/>
      <c r="H833" s="440"/>
      <c r="I833" s="51"/>
      <c r="J833" s="440"/>
      <c r="K833" s="52"/>
      <c r="L833" s="53"/>
      <c r="M833" s="54"/>
      <c r="N833" s="54"/>
      <c r="O833" s="246">
        <f t="shared" si="39"/>
        <v>0</v>
      </c>
      <c r="P833" s="55"/>
      <c r="Q833" s="49"/>
      <c r="R833" s="56"/>
      <c r="S833" s="440"/>
      <c r="T833" s="54"/>
      <c r="U833" s="55"/>
      <c r="V833" s="440"/>
      <c r="W833" s="55"/>
      <c r="X833" s="54"/>
      <c r="Y833" s="54"/>
      <c r="Z833" s="237">
        <f t="shared" si="38"/>
        <v>0</v>
      </c>
      <c r="AA833" s="53"/>
      <c r="AB833" s="57"/>
      <c r="AC833" s="238">
        <v>0</v>
      </c>
      <c r="AD833" s="239">
        <v>0</v>
      </c>
      <c r="AE833" s="240"/>
    </row>
    <row r="834" spans="1:31" ht="60" customHeight="1" x14ac:dyDescent="0.25">
      <c r="A834" s="233">
        <f t="shared" si="40"/>
        <v>829</v>
      </c>
      <c r="B834" s="47"/>
      <c r="C834" s="47"/>
      <c r="D834" s="48"/>
      <c r="E834" s="49"/>
      <c r="F834" s="48"/>
      <c r="G834" s="50"/>
      <c r="H834" s="440"/>
      <c r="I834" s="51"/>
      <c r="J834" s="440"/>
      <c r="K834" s="52"/>
      <c r="L834" s="53"/>
      <c r="M834" s="54"/>
      <c r="N834" s="54"/>
      <c r="O834" s="246">
        <f t="shared" si="39"/>
        <v>0</v>
      </c>
      <c r="P834" s="55"/>
      <c r="Q834" s="49"/>
      <c r="R834" s="56"/>
      <c r="S834" s="440"/>
      <c r="T834" s="54"/>
      <c r="U834" s="55"/>
      <c r="V834" s="440"/>
      <c r="W834" s="55"/>
      <c r="X834" s="54"/>
      <c r="Y834" s="54"/>
      <c r="Z834" s="237">
        <f t="shared" si="38"/>
        <v>0</v>
      </c>
      <c r="AA834" s="53"/>
      <c r="AB834" s="57"/>
      <c r="AC834" s="238">
        <v>0</v>
      </c>
      <c r="AD834" s="239">
        <v>0</v>
      </c>
      <c r="AE834" s="240"/>
    </row>
    <row r="835" spans="1:31" ht="60" customHeight="1" x14ac:dyDescent="0.25">
      <c r="A835" s="233">
        <f t="shared" si="40"/>
        <v>830</v>
      </c>
      <c r="B835" s="47"/>
      <c r="C835" s="47"/>
      <c r="D835" s="48"/>
      <c r="E835" s="49"/>
      <c r="F835" s="48"/>
      <c r="G835" s="50"/>
      <c r="H835" s="440"/>
      <c r="I835" s="51"/>
      <c r="J835" s="440"/>
      <c r="K835" s="52"/>
      <c r="L835" s="53"/>
      <c r="M835" s="54"/>
      <c r="N835" s="54"/>
      <c r="O835" s="246">
        <f t="shared" si="39"/>
        <v>0</v>
      </c>
      <c r="P835" s="55"/>
      <c r="Q835" s="49"/>
      <c r="R835" s="56"/>
      <c r="S835" s="440"/>
      <c r="T835" s="54"/>
      <c r="U835" s="55"/>
      <c r="V835" s="440"/>
      <c r="W835" s="55"/>
      <c r="X835" s="54"/>
      <c r="Y835" s="54"/>
      <c r="Z835" s="237">
        <f t="shared" si="38"/>
        <v>0</v>
      </c>
      <c r="AA835" s="53"/>
      <c r="AB835" s="57"/>
      <c r="AC835" s="238">
        <v>0</v>
      </c>
      <c r="AD835" s="239">
        <v>0</v>
      </c>
      <c r="AE835" s="240"/>
    </row>
    <row r="836" spans="1:31" ht="60" customHeight="1" x14ac:dyDescent="0.25">
      <c r="A836" s="233">
        <f t="shared" si="40"/>
        <v>831</v>
      </c>
      <c r="B836" s="47"/>
      <c r="C836" s="47"/>
      <c r="D836" s="48"/>
      <c r="E836" s="49"/>
      <c r="F836" s="48"/>
      <c r="G836" s="50"/>
      <c r="H836" s="440"/>
      <c r="I836" s="51"/>
      <c r="J836" s="440"/>
      <c r="K836" s="52"/>
      <c r="L836" s="53"/>
      <c r="M836" s="54"/>
      <c r="N836" s="54"/>
      <c r="O836" s="246">
        <f t="shared" si="39"/>
        <v>0</v>
      </c>
      <c r="P836" s="55"/>
      <c r="Q836" s="49"/>
      <c r="R836" s="56"/>
      <c r="S836" s="440"/>
      <c r="T836" s="54"/>
      <c r="U836" s="55"/>
      <c r="V836" s="440"/>
      <c r="W836" s="55"/>
      <c r="X836" s="54"/>
      <c r="Y836" s="54"/>
      <c r="Z836" s="237">
        <f t="shared" si="38"/>
        <v>0</v>
      </c>
      <c r="AA836" s="53"/>
      <c r="AB836" s="57"/>
      <c r="AC836" s="238">
        <v>0</v>
      </c>
      <c r="AD836" s="239">
        <v>0</v>
      </c>
      <c r="AE836" s="240"/>
    </row>
    <row r="837" spans="1:31" ht="60" customHeight="1" x14ac:dyDescent="0.25">
      <c r="A837" s="233">
        <f t="shared" si="40"/>
        <v>832</v>
      </c>
      <c r="B837" s="47"/>
      <c r="C837" s="47"/>
      <c r="D837" s="48"/>
      <c r="E837" s="49"/>
      <c r="F837" s="48"/>
      <c r="G837" s="50"/>
      <c r="H837" s="440"/>
      <c r="I837" s="51"/>
      <c r="J837" s="440"/>
      <c r="K837" s="52"/>
      <c r="L837" s="53"/>
      <c r="M837" s="54"/>
      <c r="N837" s="54"/>
      <c r="O837" s="246">
        <f t="shared" si="39"/>
        <v>0</v>
      </c>
      <c r="P837" s="55"/>
      <c r="Q837" s="49"/>
      <c r="R837" s="56"/>
      <c r="S837" s="440"/>
      <c r="T837" s="54"/>
      <c r="U837" s="55"/>
      <c r="V837" s="440"/>
      <c r="W837" s="55"/>
      <c r="X837" s="54"/>
      <c r="Y837" s="54"/>
      <c r="Z837" s="237">
        <f t="shared" si="38"/>
        <v>0</v>
      </c>
      <c r="AA837" s="53"/>
      <c r="AB837" s="57"/>
      <c r="AC837" s="238">
        <v>0</v>
      </c>
      <c r="AD837" s="239">
        <v>0</v>
      </c>
      <c r="AE837" s="240"/>
    </row>
    <row r="838" spans="1:31" ht="60" customHeight="1" x14ac:dyDescent="0.25">
      <c r="A838" s="233">
        <f t="shared" si="40"/>
        <v>833</v>
      </c>
      <c r="B838" s="47"/>
      <c r="C838" s="47"/>
      <c r="D838" s="48"/>
      <c r="E838" s="49"/>
      <c r="F838" s="48"/>
      <c r="G838" s="50"/>
      <c r="H838" s="440"/>
      <c r="I838" s="51"/>
      <c r="J838" s="440"/>
      <c r="K838" s="52"/>
      <c r="L838" s="53"/>
      <c r="M838" s="54"/>
      <c r="N838" s="54"/>
      <c r="O838" s="246">
        <f t="shared" si="39"/>
        <v>0</v>
      </c>
      <c r="P838" s="55"/>
      <c r="Q838" s="49"/>
      <c r="R838" s="56"/>
      <c r="S838" s="440"/>
      <c r="T838" s="54"/>
      <c r="U838" s="55"/>
      <c r="V838" s="440"/>
      <c r="W838" s="55"/>
      <c r="X838" s="54"/>
      <c r="Y838" s="54"/>
      <c r="Z838" s="237">
        <f t="shared" ref="Z838:Z901" si="41">SUM(X838:Y838)</f>
        <v>0</v>
      </c>
      <c r="AA838" s="53"/>
      <c r="AB838" s="57"/>
      <c r="AC838" s="238">
        <v>0</v>
      </c>
      <c r="AD838" s="239">
        <v>0</v>
      </c>
      <c r="AE838" s="240"/>
    </row>
    <row r="839" spans="1:31" ht="60" customHeight="1" x14ac:dyDescent="0.25">
      <c r="A839" s="233">
        <f t="shared" si="40"/>
        <v>834</v>
      </c>
      <c r="B839" s="47"/>
      <c r="C839" s="47"/>
      <c r="D839" s="48"/>
      <c r="E839" s="49"/>
      <c r="F839" s="48"/>
      <c r="G839" s="50"/>
      <c r="H839" s="440"/>
      <c r="I839" s="51"/>
      <c r="J839" s="440"/>
      <c r="K839" s="52"/>
      <c r="L839" s="53"/>
      <c r="M839" s="54"/>
      <c r="N839" s="54"/>
      <c r="O839" s="246">
        <f t="shared" ref="O839:O902" si="42">M839+N839</f>
        <v>0</v>
      </c>
      <c r="P839" s="55"/>
      <c r="Q839" s="49"/>
      <c r="R839" s="56"/>
      <c r="S839" s="440"/>
      <c r="T839" s="54"/>
      <c r="U839" s="55"/>
      <c r="V839" s="440"/>
      <c r="W839" s="55"/>
      <c r="X839" s="54"/>
      <c r="Y839" s="54"/>
      <c r="Z839" s="237">
        <f t="shared" si="41"/>
        <v>0</v>
      </c>
      <c r="AA839" s="53"/>
      <c r="AB839" s="57"/>
      <c r="AC839" s="238">
        <v>0</v>
      </c>
      <c r="AD839" s="239">
        <v>0</v>
      </c>
      <c r="AE839" s="240"/>
    </row>
    <row r="840" spans="1:31" ht="60" customHeight="1" x14ac:dyDescent="0.25">
      <c r="A840" s="233">
        <f t="shared" ref="A840:A903" si="43">+A839+1</f>
        <v>835</v>
      </c>
      <c r="B840" s="47"/>
      <c r="C840" s="47"/>
      <c r="D840" s="48"/>
      <c r="E840" s="49"/>
      <c r="F840" s="48"/>
      <c r="G840" s="50"/>
      <c r="H840" s="440"/>
      <c r="I840" s="51"/>
      <c r="J840" s="440"/>
      <c r="K840" s="52"/>
      <c r="L840" s="53"/>
      <c r="M840" s="54"/>
      <c r="N840" s="54"/>
      <c r="O840" s="246">
        <f t="shared" si="42"/>
        <v>0</v>
      </c>
      <c r="P840" s="55"/>
      <c r="Q840" s="49"/>
      <c r="R840" s="56"/>
      <c r="S840" s="440"/>
      <c r="T840" s="54"/>
      <c r="U840" s="55"/>
      <c r="V840" s="440"/>
      <c r="W840" s="55"/>
      <c r="X840" s="54"/>
      <c r="Y840" s="54"/>
      <c r="Z840" s="237">
        <f t="shared" si="41"/>
        <v>0</v>
      </c>
      <c r="AA840" s="53"/>
      <c r="AB840" s="57"/>
      <c r="AC840" s="238">
        <v>0</v>
      </c>
      <c r="AD840" s="239">
        <v>0</v>
      </c>
      <c r="AE840" s="240"/>
    </row>
    <row r="841" spans="1:31" ht="60" customHeight="1" x14ac:dyDescent="0.25">
      <c r="A841" s="233">
        <f t="shared" si="43"/>
        <v>836</v>
      </c>
      <c r="B841" s="47"/>
      <c r="C841" s="47"/>
      <c r="D841" s="48"/>
      <c r="E841" s="49"/>
      <c r="F841" s="48"/>
      <c r="G841" s="50"/>
      <c r="H841" s="440"/>
      <c r="I841" s="51"/>
      <c r="J841" s="440"/>
      <c r="K841" s="52"/>
      <c r="L841" s="53"/>
      <c r="M841" s="54"/>
      <c r="N841" s="54"/>
      <c r="O841" s="246">
        <f t="shared" si="42"/>
        <v>0</v>
      </c>
      <c r="P841" s="55"/>
      <c r="Q841" s="49"/>
      <c r="R841" s="56"/>
      <c r="S841" s="440"/>
      <c r="T841" s="54"/>
      <c r="U841" s="55"/>
      <c r="V841" s="440"/>
      <c r="W841" s="55"/>
      <c r="X841" s="54"/>
      <c r="Y841" s="54"/>
      <c r="Z841" s="237">
        <f t="shared" si="41"/>
        <v>0</v>
      </c>
      <c r="AA841" s="53"/>
      <c r="AB841" s="57"/>
      <c r="AC841" s="238">
        <v>0</v>
      </c>
      <c r="AD841" s="239">
        <v>0</v>
      </c>
      <c r="AE841" s="240"/>
    </row>
    <row r="842" spans="1:31" ht="60" customHeight="1" x14ac:dyDescent="0.25">
      <c r="A842" s="233">
        <f t="shared" si="43"/>
        <v>837</v>
      </c>
      <c r="B842" s="47"/>
      <c r="C842" s="47"/>
      <c r="D842" s="48"/>
      <c r="E842" s="49"/>
      <c r="F842" s="48"/>
      <c r="G842" s="50"/>
      <c r="H842" s="440"/>
      <c r="I842" s="51"/>
      <c r="J842" s="440"/>
      <c r="K842" s="52"/>
      <c r="L842" s="53"/>
      <c r="M842" s="54"/>
      <c r="N842" s="54"/>
      <c r="O842" s="246">
        <f t="shared" si="42"/>
        <v>0</v>
      </c>
      <c r="P842" s="55"/>
      <c r="Q842" s="49"/>
      <c r="R842" s="56"/>
      <c r="S842" s="440"/>
      <c r="T842" s="54"/>
      <c r="U842" s="55"/>
      <c r="V842" s="440"/>
      <c r="W842" s="55"/>
      <c r="X842" s="54"/>
      <c r="Y842" s="54"/>
      <c r="Z842" s="237">
        <f t="shared" si="41"/>
        <v>0</v>
      </c>
      <c r="AA842" s="53"/>
      <c r="AB842" s="57"/>
      <c r="AC842" s="238">
        <v>0</v>
      </c>
      <c r="AD842" s="239">
        <v>0</v>
      </c>
      <c r="AE842" s="240"/>
    </row>
    <row r="843" spans="1:31" ht="60" customHeight="1" x14ac:dyDescent="0.25">
      <c r="A843" s="233">
        <f t="shared" si="43"/>
        <v>838</v>
      </c>
      <c r="B843" s="47"/>
      <c r="C843" s="47"/>
      <c r="D843" s="48"/>
      <c r="E843" s="49"/>
      <c r="F843" s="48"/>
      <c r="G843" s="50"/>
      <c r="H843" s="440"/>
      <c r="I843" s="51"/>
      <c r="J843" s="440"/>
      <c r="K843" s="52"/>
      <c r="L843" s="53"/>
      <c r="M843" s="54"/>
      <c r="N843" s="54"/>
      <c r="O843" s="246">
        <f t="shared" si="42"/>
        <v>0</v>
      </c>
      <c r="P843" s="55"/>
      <c r="Q843" s="49"/>
      <c r="R843" s="56"/>
      <c r="S843" s="440"/>
      <c r="T843" s="54"/>
      <c r="U843" s="55"/>
      <c r="V843" s="440"/>
      <c r="W843" s="55"/>
      <c r="X843" s="54"/>
      <c r="Y843" s="54"/>
      <c r="Z843" s="237">
        <f t="shared" si="41"/>
        <v>0</v>
      </c>
      <c r="AA843" s="53"/>
      <c r="AB843" s="57"/>
      <c r="AC843" s="238">
        <v>0</v>
      </c>
      <c r="AD843" s="239">
        <v>0</v>
      </c>
      <c r="AE843" s="240"/>
    </row>
    <row r="844" spans="1:31" ht="60" customHeight="1" x14ac:dyDescent="0.25">
      <c r="A844" s="233">
        <f t="shared" si="43"/>
        <v>839</v>
      </c>
      <c r="B844" s="47"/>
      <c r="C844" s="47"/>
      <c r="D844" s="48"/>
      <c r="E844" s="49"/>
      <c r="F844" s="48"/>
      <c r="G844" s="50"/>
      <c r="H844" s="440"/>
      <c r="I844" s="51"/>
      <c r="J844" s="440"/>
      <c r="K844" s="52"/>
      <c r="L844" s="53"/>
      <c r="M844" s="54"/>
      <c r="N844" s="54"/>
      <c r="O844" s="246">
        <f t="shared" si="42"/>
        <v>0</v>
      </c>
      <c r="P844" s="55"/>
      <c r="Q844" s="49"/>
      <c r="R844" s="56"/>
      <c r="S844" s="440"/>
      <c r="T844" s="54"/>
      <c r="U844" s="55"/>
      <c r="V844" s="440"/>
      <c r="W844" s="55"/>
      <c r="X844" s="54"/>
      <c r="Y844" s="54"/>
      <c r="Z844" s="237">
        <f t="shared" si="41"/>
        <v>0</v>
      </c>
      <c r="AA844" s="53"/>
      <c r="AB844" s="57"/>
      <c r="AC844" s="238">
        <v>0</v>
      </c>
      <c r="AD844" s="239">
        <v>0</v>
      </c>
      <c r="AE844" s="240"/>
    </row>
    <row r="845" spans="1:31" ht="60" customHeight="1" x14ac:dyDescent="0.25">
      <c r="A845" s="233">
        <f t="shared" si="43"/>
        <v>840</v>
      </c>
      <c r="B845" s="47"/>
      <c r="C845" s="47"/>
      <c r="D845" s="48"/>
      <c r="E845" s="49"/>
      <c r="F845" s="48"/>
      <c r="G845" s="50"/>
      <c r="H845" s="440"/>
      <c r="I845" s="51"/>
      <c r="J845" s="440"/>
      <c r="K845" s="52"/>
      <c r="L845" s="53"/>
      <c r="M845" s="54"/>
      <c r="N845" s="54"/>
      <c r="O845" s="246">
        <f t="shared" si="42"/>
        <v>0</v>
      </c>
      <c r="P845" s="55"/>
      <c r="Q845" s="49"/>
      <c r="R845" s="56"/>
      <c r="S845" s="440"/>
      <c r="T845" s="54"/>
      <c r="U845" s="55"/>
      <c r="V845" s="440"/>
      <c r="W845" s="55"/>
      <c r="X845" s="54"/>
      <c r="Y845" s="54"/>
      <c r="Z845" s="237">
        <f t="shared" si="41"/>
        <v>0</v>
      </c>
      <c r="AA845" s="53"/>
      <c r="AB845" s="57"/>
      <c r="AC845" s="238">
        <v>0</v>
      </c>
      <c r="AD845" s="239">
        <v>0</v>
      </c>
      <c r="AE845" s="240"/>
    </row>
    <row r="846" spans="1:31" ht="60" customHeight="1" x14ac:dyDescent="0.25">
      <c r="A846" s="233">
        <f t="shared" si="43"/>
        <v>841</v>
      </c>
      <c r="B846" s="47"/>
      <c r="C846" s="47"/>
      <c r="D846" s="48"/>
      <c r="E846" s="49"/>
      <c r="F846" s="48"/>
      <c r="G846" s="50"/>
      <c r="H846" s="440"/>
      <c r="I846" s="51"/>
      <c r="J846" s="440"/>
      <c r="K846" s="52"/>
      <c r="L846" s="53"/>
      <c r="M846" s="54"/>
      <c r="N846" s="54"/>
      <c r="O846" s="246">
        <f t="shared" si="42"/>
        <v>0</v>
      </c>
      <c r="P846" s="55"/>
      <c r="Q846" s="49"/>
      <c r="R846" s="56"/>
      <c r="S846" s="440"/>
      <c r="T846" s="54"/>
      <c r="U846" s="55"/>
      <c r="V846" s="440"/>
      <c r="W846" s="55"/>
      <c r="X846" s="54"/>
      <c r="Y846" s="54"/>
      <c r="Z846" s="237">
        <f t="shared" si="41"/>
        <v>0</v>
      </c>
      <c r="AA846" s="53"/>
      <c r="AB846" s="57"/>
      <c r="AC846" s="238">
        <v>0</v>
      </c>
      <c r="AD846" s="239">
        <v>0</v>
      </c>
      <c r="AE846" s="240"/>
    </row>
    <row r="847" spans="1:31" ht="60" customHeight="1" x14ac:dyDescent="0.25">
      <c r="A847" s="233">
        <f t="shared" si="43"/>
        <v>842</v>
      </c>
      <c r="B847" s="47"/>
      <c r="C847" s="47"/>
      <c r="D847" s="48"/>
      <c r="E847" s="49"/>
      <c r="F847" s="48"/>
      <c r="G847" s="50"/>
      <c r="H847" s="440"/>
      <c r="I847" s="51"/>
      <c r="J847" s="440"/>
      <c r="K847" s="52"/>
      <c r="L847" s="53"/>
      <c r="M847" s="54"/>
      <c r="N847" s="54"/>
      <c r="O847" s="246">
        <f t="shared" si="42"/>
        <v>0</v>
      </c>
      <c r="P847" s="55"/>
      <c r="Q847" s="49"/>
      <c r="R847" s="56"/>
      <c r="S847" s="440"/>
      <c r="T847" s="54"/>
      <c r="U847" s="55"/>
      <c r="V847" s="440"/>
      <c r="W847" s="55"/>
      <c r="X847" s="54"/>
      <c r="Y847" s="54"/>
      <c r="Z847" s="237">
        <f t="shared" si="41"/>
        <v>0</v>
      </c>
      <c r="AA847" s="53"/>
      <c r="AB847" s="57"/>
      <c r="AC847" s="238">
        <v>0</v>
      </c>
      <c r="AD847" s="239">
        <v>0</v>
      </c>
      <c r="AE847" s="240"/>
    </row>
    <row r="848" spans="1:31" ht="60" customHeight="1" x14ac:dyDescent="0.25">
      <c r="A848" s="233">
        <f t="shared" si="43"/>
        <v>843</v>
      </c>
      <c r="B848" s="47"/>
      <c r="C848" s="47"/>
      <c r="D848" s="48"/>
      <c r="E848" s="49"/>
      <c r="F848" s="48"/>
      <c r="G848" s="50"/>
      <c r="H848" s="440"/>
      <c r="I848" s="51"/>
      <c r="J848" s="440"/>
      <c r="K848" s="52"/>
      <c r="L848" s="53"/>
      <c r="M848" s="54"/>
      <c r="N848" s="54"/>
      <c r="O848" s="246">
        <f t="shared" si="42"/>
        <v>0</v>
      </c>
      <c r="P848" s="55"/>
      <c r="Q848" s="49"/>
      <c r="R848" s="56"/>
      <c r="S848" s="440"/>
      <c r="T848" s="54"/>
      <c r="U848" s="55"/>
      <c r="V848" s="440"/>
      <c r="W848" s="55"/>
      <c r="X848" s="54"/>
      <c r="Y848" s="54"/>
      <c r="Z848" s="237">
        <f t="shared" si="41"/>
        <v>0</v>
      </c>
      <c r="AA848" s="53"/>
      <c r="AB848" s="57"/>
      <c r="AC848" s="238">
        <v>0</v>
      </c>
      <c r="AD848" s="239">
        <v>0</v>
      </c>
      <c r="AE848" s="240"/>
    </row>
    <row r="849" spans="1:31" ht="60" customHeight="1" x14ac:dyDescent="0.25">
      <c r="A849" s="233">
        <f t="shared" si="43"/>
        <v>844</v>
      </c>
      <c r="B849" s="47"/>
      <c r="C849" s="47"/>
      <c r="D849" s="48"/>
      <c r="E849" s="49"/>
      <c r="F849" s="48"/>
      <c r="G849" s="50"/>
      <c r="H849" s="440"/>
      <c r="I849" s="51"/>
      <c r="J849" s="440"/>
      <c r="K849" s="52"/>
      <c r="L849" s="53"/>
      <c r="M849" s="54"/>
      <c r="N849" s="54"/>
      <c r="O849" s="246">
        <f t="shared" si="42"/>
        <v>0</v>
      </c>
      <c r="P849" s="55"/>
      <c r="Q849" s="49"/>
      <c r="R849" s="56"/>
      <c r="S849" s="440"/>
      <c r="T849" s="54"/>
      <c r="U849" s="55"/>
      <c r="V849" s="440"/>
      <c r="W849" s="55"/>
      <c r="X849" s="54"/>
      <c r="Y849" s="54"/>
      <c r="Z849" s="237">
        <f t="shared" si="41"/>
        <v>0</v>
      </c>
      <c r="AA849" s="53"/>
      <c r="AB849" s="57"/>
      <c r="AC849" s="238">
        <v>0</v>
      </c>
      <c r="AD849" s="239">
        <v>0</v>
      </c>
      <c r="AE849" s="240"/>
    </row>
    <row r="850" spans="1:31" ht="60" customHeight="1" x14ac:dyDescent="0.25">
      <c r="A850" s="233">
        <f t="shared" si="43"/>
        <v>845</v>
      </c>
      <c r="B850" s="47"/>
      <c r="C850" s="47"/>
      <c r="D850" s="48"/>
      <c r="E850" s="49"/>
      <c r="F850" s="48"/>
      <c r="G850" s="50"/>
      <c r="H850" s="440"/>
      <c r="I850" s="51"/>
      <c r="J850" s="440"/>
      <c r="K850" s="52"/>
      <c r="L850" s="53"/>
      <c r="M850" s="54"/>
      <c r="N850" s="54"/>
      <c r="O850" s="246">
        <f t="shared" si="42"/>
        <v>0</v>
      </c>
      <c r="P850" s="55"/>
      <c r="Q850" s="49"/>
      <c r="R850" s="56"/>
      <c r="S850" s="440"/>
      <c r="T850" s="54"/>
      <c r="U850" s="55"/>
      <c r="V850" s="440"/>
      <c r="W850" s="55"/>
      <c r="X850" s="54"/>
      <c r="Y850" s="54"/>
      <c r="Z850" s="237">
        <f t="shared" si="41"/>
        <v>0</v>
      </c>
      <c r="AA850" s="53"/>
      <c r="AB850" s="57"/>
      <c r="AC850" s="238">
        <v>0</v>
      </c>
      <c r="AD850" s="239">
        <v>0</v>
      </c>
      <c r="AE850" s="240"/>
    </row>
    <row r="851" spans="1:31" ht="60" customHeight="1" x14ac:dyDescent="0.25">
      <c r="A851" s="233">
        <f t="shared" si="43"/>
        <v>846</v>
      </c>
      <c r="B851" s="47"/>
      <c r="C851" s="47"/>
      <c r="D851" s="48"/>
      <c r="E851" s="49"/>
      <c r="F851" s="48"/>
      <c r="G851" s="50"/>
      <c r="H851" s="440"/>
      <c r="I851" s="51"/>
      <c r="J851" s="440"/>
      <c r="K851" s="52"/>
      <c r="L851" s="53"/>
      <c r="M851" s="54"/>
      <c r="N851" s="54"/>
      <c r="O851" s="246">
        <f t="shared" si="42"/>
        <v>0</v>
      </c>
      <c r="P851" s="55"/>
      <c r="Q851" s="49"/>
      <c r="R851" s="56"/>
      <c r="S851" s="440"/>
      <c r="T851" s="54"/>
      <c r="U851" s="55"/>
      <c r="V851" s="440"/>
      <c r="W851" s="55"/>
      <c r="X851" s="54"/>
      <c r="Y851" s="54"/>
      <c r="Z851" s="237">
        <f t="shared" si="41"/>
        <v>0</v>
      </c>
      <c r="AA851" s="53"/>
      <c r="AB851" s="57"/>
      <c r="AC851" s="238">
        <v>0</v>
      </c>
      <c r="AD851" s="239">
        <v>0</v>
      </c>
      <c r="AE851" s="240"/>
    </row>
    <row r="852" spans="1:31" ht="60" customHeight="1" x14ac:dyDescent="0.25">
      <c r="A852" s="233">
        <f t="shared" si="43"/>
        <v>847</v>
      </c>
      <c r="B852" s="47"/>
      <c r="C852" s="47"/>
      <c r="D852" s="48"/>
      <c r="E852" s="49"/>
      <c r="F852" s="48"/>
      <c r="G852" s="50"/>
      <c r="H852" s="440"/>
      <c r="I852" s="51"/>
      <c r="J852" s="440"/>
      <c r="K852" s="52"/>
      <c r="L852" s="53"/>
      <c r="M852" s="54"/>
      <c r="N852" s="54"/>
      <c r="O852" s="246">
        <f t="shared" si="42"/>
        <v>0</v>
      </c>
      <c r="P852" s="55"/>
      <c r="Q852" s="49"/>
      <c r="R852" s="56"/>
      <c r="S852" s="440"/>
      <c r="T852" s="54"/>
      <c r="U852" s="55"/>
      <c r="V852" s="440"/>
      <c r="W852" s="55"/>
      <c r="X852" s="54"/>
      <c r="Y852" s="54"/>
      <c r="Z852" s="237">
        <f t="shared" si="41"/>
        <v>0</v>
      </c>
      <c r="AA852" s="53"/>
      <c r="AB852" s="57"/>
      <c r="AC852" s="238">
        <v>0</v>
      </c>
      <c r="AD852" s="239">
        <v>0</v>
      </c>
      <c r="AE852" s="240"/>
    </row>
    <row r="853" spans="1:31" ht="60" customHeight="1" x14ac:dyDescent="0.25">
      <c r="A853" s="233">
        <f t="shared" si="43"/>
        <v>848</v>
      </c>
      <c r="B853" s="47"/>
      <c r="C853" s="47"/>
      <c r="D853" s="48"/>
      <c r="E853" s="49"/>
      <c r="F853" s="48"/>
      <c r="G853" s="50"/>
      <c r="H853" s="440"/>
      <c r="I853" s="51"/>
      <c r="J853" s="440"/>
      <c r="K853" s="52"/>
      <c r="L853" s="53"/>
      <c r="M853" s="54"/>
      <c r="N853" s="54"/>
      <c r="O853" s="246">
        <f t="shared" si="42"/>
        <v>0</v>
      </c>
      <c r="P853" s="55"/>
      <c r="Q853" s="49"/>
      <c r="R853" s="56"/>
      <c r="S853" s="440"/>
      <c r="T853" s="54"/>
      <c r="U853" s="55"/>
      <c r="V853" s="440"/>
      <c r="W853" s="55"/>
      <c r="X853" s="54"/>
      <c r="Y853" s="54"/>
      <c r="Z853" s="237">
        <f t="shared" si="41"/>
        <v>0</v>
      </c>
      <c r="AA853" s="53"/>
      <c r="AB853" s="57"/>
      <c r="AC853" s="238">
        <v>0</v>
      </c>
      <c r="AD853" s="239">
        <v>0</v>
      </c>
      <c r="AE853" s="240"/>
    </row>
    <row r="854" spans="1:31" ht="60" customHeight="1" x14ac:dyDescent="0.25">
      <c r="A854" s="233">
        <f t="shared" si="43"/>
        <v>849</v>
      </c>
      <c r="B854" s="47"/>
      <c r="C854" s="47"/>
      <c r="D854" s="48"/>
      <c r="E854" s="49"/>
      <c r="F854" s="48"/>
      <c r="G854" s="50"/>
      <c r="H854" s="440"/>
      <c r="I854" s="51"/>
      <c r="J854" s="440"/>
      <c r="K854" s="52"/>
      <c r="L854" s="53"/>
      <c r="M854" s="54"/>
      <c r="N854" s="54"/>
      <c r="O854" s="246">
        <f t="shared" si="42"/>
        <v>0</v>
      </c>
      <c r="P854" s="55"/>
      <c r="Q854" s="49"/>
      <c r="R854" s="56"/>
      <c r="S854" s="440"/>
      <c r="T854" s="54"/>
      <c r="U854" s="55"/>
      <c r="V854" s="440"/>
      <c r="W854" s="55"/>
      <c r="X854" s="54"/>
      <c r="Y854" s="54"/>
      <c r="Z854" s="237">
        <f t="shared" si="41"/>
        <v>0</v>
      </c>
      <c r="AA854" s="53"/>
      <c r="AB854" s="57"/>
      <c r="AC854" s="238">
        <v>0</v>
      </c>
      <c r="AD854" s="239">
        <v>0</v>
      </c>
      <c r="AE854" s="240"/>
    </row>
    <row r="855" spans="1:31" ht="60" customHeight="1" x14ac:dyDescent="0.25">
      <c r="A855" s="233">
        <f t="shared" si="43"/>
        <v>850</v>
      </c>
      <c r="B855" s="47"/>
      <c r="C855" s="47"/>
      <c r="D855" s="48"/>
      <c r="E855" s="49"/>
      <c r="F855" s="48"/>
      <c r="G855" s="50"/>
      <c r="H855" s="440"/>
      <c r="I855" s="51"/>
      <c r="J855" s="440"/>
      <c r="K855" s="52"/>
      <c r="L855" s="53"/>
      <c r="M855" s="54"/>
      <c r="N855" s="54"/>
      <c r="O855" s="246">
        <f t="shared" si="42"/>
        <v>0</v>
      </c>
      <c r="P855" s="55"/>
      <c r="Q855" s="49"/>
      <c r="R855" s="56"/>
      <c r="S855" s="440"/>
      <c r="T855" s="54"/>
      <c r="U855" s="55"/>
      <c r="V855" s="440"/>
      <c r="W855" s="55"/>
      <c r="X855" s="54"/>
      <c r="Y855" s="54"/>
      <c r="Z855" s="237">
        <f t="shared" si="41"/>
        <v>0</v>
      </c>
      <c r="AA855" s="53"/>
      <c r="AB855" s="57"/>
      <c r="AC855" s="238">
        <v>0</v>
      </c>
      <c r="AD855" s="239">
        <v>0</v>
      </c>
      <c r="AE855" s="240"/>
    </row>
    <row r="856" spans="1:31" ht="60" customHeight="1" x14ac:dyDescent="0.25">
      <c r="A856" s="233">
        <f t="shared" si="43"/>
        <v>851</v>
      </c>
      <c r="B856" s="47"/>
      <c r="C856" s="47"/>
      <c r="D856" s="48"/>
      <c r="E856" s="49"/>
      <c r="F856" s="48"/>
      <c r="G856" s="50"/>
      <c r="H856" s="440"/>
      <c r="I856" s="51"/>
      <c r="J856" s="440"/>
      <c r="K856" s="52"/>
      <c r="L856" s="53"/>
      <c r="M856" s="54"/>
      <c r="N856" s="54"/>
      <c r="O856" s="246">
        <f t="shared" si="42"/>
        <v>0</v>
      </c>
      <c r="P856" s="55"/>
      <c r="Q856" s="49"/>
      <c r="R856" s="56"/>
      <c r="S856" s="440"/>
      <c r="T856" s="54"/>
      <c r="U856" s="55"/>
      <c r="V856" s="440"/>
      <c r="W856" s="55"/>
      <c r="X856" s="54"/>
      <c r="Y856" s="54"/>
      <c r="Z856" s="237">
        <f t="shared" si="41"/>
        <v>0</v>
      </c>
      <c r="AA856" s="53"/>
      <c r="AB856" s="57"/>
      <c r="AC856" s="238">
        <v>0</v>
      </c>
      <c r="AD856" s="239">
        <v>0</v>
      </c>
      <c r="AE856" s="240"/>
    </row>
    <row r="857" spans="1:31" ht="60" customHeight="1" x14ac:dyDescent="0.25">
      <c r="A857" s="233">
        <f t="shared" si="43"/>
        <v>852</v>
      </c>
      <c r="B857" s="47"/>
      <c r="C857" s="47"/>
      <c r="D857" s="48"/>
      <c r="E857" s="49"/>
      <c r="F857" s="48"/>
      <c r="G857" s="50"/>
      <c r="H857" s="440"/>
      <c r="I857" s="51"/>
      <c r="J857" s="440"/>
      <c r="K857" s="52"/>
      <c r="L857" s="53"/>
      <c r="M857" s="54"/>
      <c r="N857" s="54"/>
      <c r="O857" s="246">
        <f t="shared" si="42"/>
        <v>0</v>
      </c>
      <c r="P857" s="55"/>
      <c r="Q857" s="49"/>
      <c r="R857" s="56"/>
      <c r="S857" s="440"/>
      <c r="T857" s="54"/>
      <c r="U857" s="55"/>
      <c r="V857" s="440"/>
      <c r="W857" s="55"/>
      <c r="X857" s="54"/>
      <c r="Y857" s="54"/>
      <c r="Z857" s="237">
        <f t="shared" si="41"/>
        <v>0</v>
      </c>
      <c r="AA857" s="53"/>
      <c r="AB857" s="57"/>
      <c r="AC857" s="238">
        <v>0</v>
      </c>
      <c r="AD857" s="239">
        <v>0</v>
      </c>
      <c r="AE857" s="240"/>
    </row>
    <row r="858" spans="1:31" ht="60" customHeight="1" x14ac:dyDescent="0.25">
      <c r="A858" s="233">
        <f t="shared" si="43"/>
        <v>853</v>
      </c>
      <c r="B858" s="47"/>
      <c r="C858" s="47"/>
      <c r="D858" s="48"/>
      <c r="E858" s="49"/>
      <c r="F858" s="48"/>
      <c r="G858" s="50"/>
      <c r="H858" s="440"/>
      <c r="I858" s="51"/>
      <c r="J858" s="440"/>
      <c r="K858" s="52"/>
      <c r="L858" s="53"/>
      <c r="M858" s="54"/>
      <c r="N858" s="54"/>
      <c r="O858" s="246">
        <f t="shared" si="42"/>
        <v>0</v>
      </c>
      <c r="P858" s="55"/>
      <c r="Q858" s="49"/>
      <c r="R858" s="56"/>
      <c r="S858" s="440"/>
      <c r="T858" s="54"/>
      <c r="U858" s="55"/>
      <c r="V858" s="440"/>
      <c r="W858" s="55"/>
      <c r="X858" s="54"/>
      <c r="Y858" s="54"/>
      <c r="Z858" s="237">
        <f t="shared" si="41"/>
        <v>0</v>
      </c>
      <c r="AA858" s="53"/>
      <c r="AB858" s="57"/>
      <c r="AC858" s="238">
        <v>0</v>
      </c>
      <c r="AD858" s="239">
        <v>0</v>
      </c>
      <c r="AE858" s="240"/>
    </row>
    <row r="859" spans="1:31" ht="60" customHeight="1" x14ac:dyDescent="0.25">
      <c r="A859" s="233">
        <f t="shared" si="43"/>
        <v>854</v>
      </c>
      <c r="B859" s="47"/>
      <c r="C859" s="47"/>
      <c r="D859" s="48"/>
      <c r="E859" s="49"/>
      <c r="F859" s="48"/>
      <c r="G859" s="50"/>
      <c r="H859" s="440"/>
      <c r="I859" s="51"/>
      <c r="J859" s="440"/>
      <c r="K859" s="52"/>
      <c r="L859" s="53"/>
      <c r="M859" s="54"/>
      <c r="N859" s="54"/>
      <c r="O859" s="246">
        <f t="shared" si="42"/>
        <v>0</v>
      </c>
      <c r="P859" s="55"/>
      <c r="Q859" s="49"/>
      <c r="R859" s="56"/>
      <c r="S859" s="440"/>
      <c r="T859" s="54"/>
      <c r="U859" s="55"/>
      <c r="V859" s="440"/>
      <c r="W859" s="55"/>
      <c r="X859" s="54"/>
      <c r="Y859" s="54"/>
      <c r="Z859" s="237">
        <f t="shared" si="41"/>
        <v>0</v>
      </c>
      <c r="AA859" s="53"/>
      <c r="AB859" s="57"/>
      <c r="AC859" s="238">
        <v>0</v>
      </c>
      <c r="AD859" s="239">
        <v>0</v>
      </c>
      <c r="AE859" s="240"/>
    </row>
    <row r="860" spans="1:31" ht="60" customHeight="1" x14ac:dyDescent="0.25">
      <c r="A860" s="233">
        <f t="shared" si="43"/>
        <v>855</v>
      </c>
      <c r="B860" s="47"/>
      <c r="C860" s="47"/>
      <c r="D860" s="48"/>
      <c r="E860" s="49"/>
      <c r="F860" s="48"/>
      <c r="G860" s="50"/>
      <c r="H860" s="440"/>
      <c r="I860" s="51"/>
      <c r="J860" s="440"/>
      <c r="K860" s="52"/>
      <c r="L860" s="53"/>
      <c r="M860" s="54"/>
      <c r="N860" s="54"/>
      <c r="O860" s="246">
        <f t="shared" si="42"/>
        <v>0</v>
      </c>
      <c r="P860" s="55"/>
      <c r="Q860" s="49"/>
      <c r="R860" s="56"/>
      <c r="S860" s="440"/>
      <c r="T860" s="54"/>
      <c r="U860" s="55"/>
      <c r="V860" s="440"/>
      <c r="W860" s="55"/>
      <c r="X860" s="54"/>
      <c r="Y860" s="54"/>
      <c r="Z860" s="237">
        <f t="shared" si="41"/>
        <v>0</v>
      </c>
      <c r="AA860" s="53"/>
      <c r="AB860" s="57"/>
      <c r="AC860" s="238">
        <v>0</v>
      </c>
      <c r="AD860" s="239">
        <v>0</v>
      </c>
      <c r="AE860" s="240"/>
    </row>
    <row r="861" spans="1:31" ht="60" customHeight="1" x14ac:dyDescent="0.25">
      <c r="A861" s="233">
        <f t="shared" si="43"/>
        <v>856</v>
      </c>
      <c r="B861" s="47"/>
      <c r="C861" s="47"/>
      <c r="D861" s="48"/>
      <c r="E861" s="49"/>
      <c r="F861" s="48"/>
      <c r="G861" s="50"/>
      <c r="H861" s="440"/>
      <c r="I861" s="51"/>
      <c r="J861" s="440"/>
      <c r="K861" s="52"/>
      <c r="L861" s="53"/>
      <c r="M861" s="54"/>
      <c r="N861" s="54"/>
      <c r="O861" s="246">
        <f t="shared" si="42"/>
        <v>0</v>
      </c>
      <c r="P861" s="55"/>
      <c r="Q861" s="49"/>
      <c r="R861" s="56"/>
      <c r="S861" s="440"/>
      <c r="T861" s="54"/>
      <c r="U861" s="55"/>
      <c r="V861" s="440"/>
      <c r="W861" s="55"/>
      <c r="X861" s="54"/>
      <c r="Y861" s="54"/>
      <c r="Z861" s="237">
        <f t="shared" si="41"/>
        <v>0</v>
      </c>
      <c r="AA861" s="53"/>
      <c r="AB861" s="57"/>
      <c r="AC861" s="238">
        <v>0</v>
      </c>
      <c r="AD861" s="239">
        <v>0</v>
      </c>
      <c r="AE861" s="240"/>
    </row>
    <row r="862" spans="1:31" ht="60" customHeight="1" x14ac:dyDescent="0.25">
      <c r="A862" s="233">
        <f t="shared" si="43"/>
        <v>857</v>
      </c>
      <c r="B862" s="47"/>
      <c r="C862" s="47"/>
      <c r="D862" s="48"/>
      <c r="E862" s="49"/>
      <c r="F862" s="48"/>
      <c r="G862" s="50"/>
      <c r="H862" s="440"/>
      <c r="I862" s="51"/>
      <c r="J862" s="440"/>
      <c r="K862" s="52"/>
      <c r="L862" s="53"/>
      <c r="M862" s="54"/>
      <c r="N862" s="54"/>
      <c r="O862" s="246">
        <f t="shared" si="42"/>
        <v>0</v>
      </c>
      <c r="P862" s="55"/>
      <c r="Q862" s="49"/>
      <c r="R862" s="56"/>
      <c r="S862" s="440"/>
      <c r="T862" s="54"/>
      <c r="U862" s="55"/>
      <c r="V862" s="440"/>
      <c r="W862" s="55"/>
      <c r="X862" s="54"/>
      <c r="Y862" s="54"/>
      <c r="Z862" s="237">
        <f t="shared" si="41"/>
        <v>0</v>
      </c>
      <c r="AA862" s="53"/>
      <c r="AB862" s="57"/>
      <c r="AC862" s="238">
        <v>0</v>
      </c>
      <c r="AD862" s="239">
        <v>0</v>
      </c>
      <c r="AE862" s="240"/>
    </row>
    <row r="863" spans="1:31" ht="60" customHeight="1" x14ac:dyDescent="0.25">
      <c r="A863" s="233">
        <f t="shared" si="43"/>
        <v>858</v>
      </c>
      <c r="B863" s="47"/>
      <c r="C863" s="47"/>
      <c r="D863" s="48"/>
      <c r="E863" s="49"/>
      <c r="F863" s="48"/>
      <c r="G863" s="50"/>
      <c r="H863" s="440"/>
      <c r="I863" s="51"/>
      <c r="J863" s="440"/>
      <c r="K863" s="52"/>
      <c r="L863" s="53"/>
      <c r="M863" s="54"/>
      <c r="N863" s="54"/>
      <c r="O863" s="246">
        <f t="shared" si="42"/>
        <v>0</v>
      </c>
      <c r="P863" s="55"/>
      <c r="Q863" s="49"/>
      <c r="R863" s="56"/>
      <c r="S863" s="440"/>
      <c r="T863" s="54"/>
      <c r="U863" s="55"/>
      <c r="V863" s="440"/>
      <c r="W863" s="55"/>
      <c r="X863" s="54"/>
      <c r="Y863" s="54"/>
      <c r="Z863" s="237">
        <f t="shared" si="41"/>
        <v>0</v>
      </c>
      <c r="AA863" s="53"/>
      <c r="AB863" s="57"/>
      <c r="AC863" s="238">
        <v>0</v>
      </c>
      <c r="AD863" s="239">
        <v>0</v>
      </c>
      <c r="AE863" s="240"/>
    </row>
    <row r="864" spans="1:31" ht="60" customHeight="1" x14ac:dyDescent="0.25">
      <c r="A864" s="233">
        <f t="shared" si="43"/>
        <v>859</v>
      </c>
      <c r="B864" s="47"/>
      <c r="C864" s="47"/>
      <c r="D864" s="48"/>
      <c r="E864" s="49"/>
      <c r="F864" s="48"/>
      <c r="G864" s="50"/>
      <c r="H864" s="440"/>
      <c r="I864" s="51"/>
      <c r="J864" s="440"/>
      <c r="K864" s="52"/>
      <c r="L864" s="53"/>
      <c r="M864" s="54"/>
      <c r="N864" s="54"/>
      <c r="O864" s="246">
        <f t="shared" si="42"/>
        <v>0</v>
      </c>
      <c r="P864" s="55"/>
      <c r="Q864" s="49"/>
      <c r="R864" s="56"/>
      <c r="S864" s="440"/>
      <c r="T864" s="54"/>
      <c r="U864" s="55"/>
      <c r="V864" s="440"/>
      <c r="W864" s="55"/>
      <c r="X864" s="54"/>
      <c r="Y864" s="54"/>
      <c r="Z864" s="237">
        <f t="shared" si="41"/>
        <v>0</v>
      </c>
      <c r="AA864" s="53"/>
      <c r="AB864" s="57"/>
      <c r="AC864" s="238">
        <v>0</v>
      </c>
      <c r="AD864" s="239">
        <v>0</v>
      </c>
      <c r="AE864" s="240"/>
    </row>
    <row r="865" spans="1:31" ht="60" customHeight="1" x14ac:dyDescent="0.25">
      <c r="A865" s="233">
        <f t="shared" si="43"/>
        <v>860</v>
      </c>
      <c r="B865" s="47"/>
      <c r="C865" s="47"/>
      <c r="D865" s="48"/>
      <c r="E865" s="49"/>
      <c r="F865" s="48"/>
      <c r="G865" s="50"/>
      <c r="H865" s="440"/>
      <c r="I865" s="51"/>
      <c r="J865" s="440"/>
      <c r="K865" s="52"/>
      <c r="L865" s="53"/>
      <c r="M865" s="54"/>
      <c r="N865" s="54"/>
      <c r="O865" s="246">
        <f t="shared" si="42"/>
        <v>0</v>
      </c>
      <c r="P865" s="55"/>
      <c r="Q865" s="49"/>
      <c r="R865" s="56"/>
      <c r="S865" s="440"/>
      <c r="T865" s="54"/>
      <c r="U865" s="55"/>
      <c r="V865" s="440"/>
      <c r="W865" s="55"/>
      <c r="X865" s="54"/>
      <c r="Y865" s="54"/>
      <c r="Z865" s="237">
        <f t="shared" si="41"/>
        <v>0</v>
      </c>
      <c r="AA865" s="53"/>
      <c r="AB865" s="57"/>
      <c r="AC865" s="238">
        <v>0</v>
      </c>
      <c r="AD865" s="239">
        <v>0</v>
      </c>
      <c r="AE865" s="240"/>
    </row>
    <row r="866" spans="1:31" ht="60" customHeight="1" x14ac:dyDescent="0.25">
      <c r="A866" s="233">
        <f t="shared" si="43"/>
        <v>861</v>
      </c>
      <c r="B866" s="47"/>
      <c r="C866" s="47"/>
      <c r="D866" s="48"/>
      <c r="E866" s="49"/>
      <c r="F866" s="48"/>
      <c r="G866" s="50"/>
      <c r="H866" s="440"/>
      <c r="I866" s="51"/>
      <c r="J866" s="440"/>
      <c r="K866" s="52"/>
      <c r="L866" s="53"/>
      <c r="M866" s="54"/>
      <c r="N866" s="54"/>
      <c r="O866" s="246">
        <f t="shared" si="42"/>
        <v>0</v>
      </c>
      <c r="P866" s="55"/>
      <c r="Q866" s="49"/>
      <c r="R866" s="56"/>
      <c r="S866" s="440"/>
      <c r="T866" s="54"/>
      <c r="U866" s="55"/>
      <c r="V866" s="440"/>
      <c r="W866" s="55"/>
      <c r="X866" s="54"/>
      <c r="Y866" s="54"/>
      <c r="Z866" s="237">
        <f t="shared" si="41"/>
        <v>0</v>
      </c>
      <c r="AA866" s="53"/>
      <c r="AB866" s="57"/>
      <c r="AC866" s="238">
        <v>0</v>
      </c>
      <c r="AD866" s="239">
        <v>0</v>
      </c>
      <c r="AE866" s="240"/>
    </row>
    <row r="867" spans="1:31" ht="60" customHeight="1" x14ac:dyDescent="0.25">
      <c r="A867" s="233">
        <f t="shared" si="43"/>
        <v>862</v>
      </c>
      <c r="B867" s="47"/>
      <c r="C867" s="47"/>
      <c r="D867" s="48"/>
      <c r="E867" s="49"/>
      <c r="F867" s="48"/>
      <c r="G867" s="50"/>
      <c r="H867" s="440"/>
      <c r="I867" s="51"/>
      <c r="J867" s="440"/>
      <c r="K867" s="52"/>
      <c r="L867" s="53"/>
      <c r="M867" s="54"/>
      <c r="N867" s="54"/>
      <c r="O867" s="246">
        <f t="shared" si="42"/>
        <v>0</v>
      </c>
      <c r="P867" s="55"/>
      <c r="Q867" s="49"/>
      <c r="R867" s="56"/>
      <c r="S867" s="440"/>
      <c r="T867" s="54"/>
      <c r="U867" s="55"/>
      <c r="V867" s="440"/>
      <c r="W867" s="55"/>
      <c r="X867" s="54"/>
      <c r="Y867" s="54"/>
      <c r="Z867" s="237">
        <f t="shared" si="41"/>
        <v>0</v>
      </c>
      <c r="AA867" s="53"/>
      <c r="AB867" s="57"/>
      <c r="AC867" s="238">
        <v>0</v>
      </c>
      <c r="AD867" s="239">
        <v>0</v>
      </c>
      <c r="AE867" s="240"/>
    </row>
    <row r="868" spans="1:31" ht="60" customHeight="1" x14ac:dyDescent="0.25">
      <c r="A868" s="233">
        <f t="shared" si="43"/>
        <v>863</v>
      </c>
      <c r="B868" s="47"/>
      <c r="C868" s="47"/>
      <c r="D868" s="48"/>
      <c r="E868" s="49"/>
      <c r="F868" s="48"/>
      <c r="G868" s="50"/>
      <c r="H868" s="440"/>
      <c r="I868" s="51"/>
      <c r="J868" s="440"/>
      <c r="K868" s="52"/>
      <c r="L868" s="53"/>
      <c r="M868" s="54"/>
      <c r="N868" s="54"/>
      <c r="O868" s="246">
        <f t="shared" si="42"/>
        <v>0</v>
      </c>
      <c r="P868" s="55"/>
      <c r="Q868" s="49"/>
      <c r="R868" s="56"/>
      <c r="S868" s="440"/>
      <c r="T868" s="54"/>
      <c r="U868" s="55"/>
      <c r="V868" s="440"/>
      <c r="W868" s="55"/>
      <c r="X868" s="54"/>
      <c r="Y868" s="54"/>
      <c r="Z868" s="237">
        <f t="shared" si="41"/>
        <v>0</v>
      </c>
      <c r="AA868" s="53"/>
      <c r="AB868" s="57"/>
      <c r="AC868" s="238">
        <v>0</v>
      </c>
      <c r="AD868" s="239">
        <v>0</v>
      </c>
      <c r="AE868" s="240"/>
    </row>
    <row r="869" spans="1:31" ht="60" customHeight="1" x14ac:dyDescent="0.25">
      <c r="A869" s="233">
        <f t="shared" si="43"/>
        <v>864</v>
      </c>
      <c r="B869" s="47"/>
      <c r="C869" s="47"/>
      <c r="D869" s="48"/>
      <c r="E869" s="49"/>
      <c r="F869" s="48"/>
      <c r="G869" s="50"/>
      <c r="H869" s="440"/>
      <c r="I869" s="51"/>
      <c r="J869" s="440"/>
      <c r="K869" s="52"/>
      <c r="L869" s="53"/>
      <c r="M869" s="54"/>
      <c r="N869" s="54"/>
      <c r="O869" s="246">
        <f t="shared" si="42"/>
        <v>0</v>
      </c>
      <c r="P869" s="55"/>
      <c r="Q869" s="49"/>
      <c r="R869" s="56"/>
      <c r="S869" s="440"/>
      <c r="T869" s="54"/>
      <c r="U869" s="55"/>
      <c r="V869" s="440"/>
      <c r="W869" s="55"/>
      <c r="X869" s="54"/>
      <c r="Y869" s="54"/>
      <c r="Z869" s="237">
        <f t="shared" si="41"/>
        <v>0</v>
      </c>
      <c r="AA869" s="53"/>
      <c r="AB869" s="57"/>
      <c r="AC869" s="238">
        <v>0</v>
      </c>
      <c r="AD869" s="239">
        <v>0</v>
      </c>
      <c r="AE869" s="240"/>
    </row>
    <row r="870" spans="1:31" ht="60" customHeight="1" x14ac:dyDescent="0.25">
      <c r="A870" s="233">
        <f t="shared" si="43"/>
        <v>865</v>
      </c>
      <c r="B870" s="47"/>
      <c r="C870" s="47"/>
      <c r="D870" s="48"/>
      <c r="E870" s="49"/>
      <c r="F870" s="48"/>
      <c r="G870" s="50"/>
      <c r="H870" s="440"/>
      <c r="I870" s="51"/>
      <c r="J870" s="440"/>
      <c r="K870" s="52"/>
      <c r="L870" s="53"/>
      <c r="M870" s="54"/>
      <c r="N870" s="54"/>
      <c r="O870" s="246">
        <f t="shared" si="42"/>
        <v>0</v>
      </c>
      <c r="P870" s="55"/>
      <c r="Q870" s="49"/>
      <c r="R870" s="56"/>
      <c r="S870" s="440"/>
      <c r="T870" s="54"/>
      <c r="U870" s="55"/>
      <c r="V870" s="440"/>
      <c r="W870" s="55"/>
      <c r="X870" s="54"/>
      <c r="Y870" s="54"/>
      <c r="Z870" s="237">
        <f t="shared" si="41"/>
        <v>0</v>
      </c>
      <c r="AA870" s="53"/>
      <c r="AB870" s="57"/>
      <c r="AC870" s="238">
        <v>0</v>
      </c>
      <c r="AD870" s="239">
        <v>0</v>
      </c>
      <c r="AE870" s="240"/>
    </row>
    <row r="871" spans="1:31" ht="60" customHeight="1" x14ac:dyDescent="0.25">
      <c r="A871" s="233">
        <f t="shared" si="43"/>
        <v>866</v>
      </c>
      <c r="B871" s="47"/>
      <c r="C871" s="47"/>
      <c r="D871" s="48"/>
      <c r="E871" s="49"/>
      <c r="F871" s="48"/>
      <c r="G871" s="50"/>
      <c r="H871" s="440"/>
      <c r="I871" s="51"/>
      <c r="J871" s="440"/>
      <c r="K871" s="52"/>
      <c r="L871" s="53"/>
      <c r="M871" s="54"/>
      <c r="N871" s="54"/>
      <c r="O871" s="246">
        <f t="shared" si="42"/>
        <v>0</v>
      </c>
      <c r="P871" s="55"/>
      <c r="Q871" s="49"/>
      <c r="R871" s="56"/>
      <c r="S871" s="440"/>
      <c r="T871" s="54"/>
      <c r="U871" s="55"/>
      <c r="V871" s="440"/>
      <c r="W871" s="55"/>
      <c r="X871" s="54"/>
      <c r="Y871" s="54"/>
      <c r="Z871" s="237">
        <f t="shared" si="41"/>
        <v>0</v>
      </c>
      <c r="AA871" s="53"/>
      <c r="AB871" s="57"/>
      <c r="AC871" s="238">
        <v>0</v>
      </c>
      <c r="AD871" s="239">
        <v>0</v>
      </c>
      <c r="AE871" s="240"/>
    </row>
    <row r="872" spans="1:31" ht="60" customHeight="1" x14ac:dyDescent="0.25">
      <c r="A872" s="233">
        <f t="shared" si="43"/>
        <v>867</v>
      </c>
      <c r="B872" s="47"/>
      <c r="C872" s="47"/>
      <c r="D872" s="48"/>
      <c r="E872" s="49"/>
      <c r="F872" s="48"/>
      <c r="G872" s="50"/>
      <c r="H872" s="440"/>
      <c r="I872" s="51"/>
      <c r="J872" s="440"/>
      <c r="K872" s="52"/>
      <c r="L872" s="53"/>
      <c r="M872" s="54"/>
      <c r="N872" s="54"/>
      <c r="O872" s="246">
        <f t="shared" si="42"/>
        <v>0</v>
      </c>
      <c r="P872" s="55"/>
      <c r="Q872" s="49"/>
      <c r="R872" s="56"/>
      <c r="S872" s="440"/>
      <c r="T872" s="54"/>
      <c r="U872" s="55"/>
      <c r="V872" s="440"/>
      <c r="W872" s="55"/>
      <c r="X872" s="54"/>
      <c r="Y872" s="54"/>
      <c r="Z872" s="237">
        <f t="shared" si="41"/>
        <v>0</v>
      </c>
      <c r="AA872" s="53"/>
      <c r="AB872" s="57"/>
      <c r="AC872" s="238">
        <v>0</v>
      </c>
      <c r="AD872" s="239">
        <v>0</v>
      </c>
      <c r="AE872" s="240"/>
    </row>
    <row r="873" spans="1:31" ht="60" customHeight="1" x14ac:dyDescent="0.25">
      <c r="A873" s="233">
        <f t="shared" si="43"/>
        <v>868</v>
      </c>
      <c r="B873" s="47"/>
      <c r="C873" s="47"/>
      <c r="D873" s="48"/>
      <c r="E873" s="49"/>
      <c r="F873" s="48"/>
      <c r="G873" s="50"/>
      <c r="H873" s="440"/>
      <c r="I873" s="51"/>
      <c r="J873" s="440"/>
      <c r="K873" s="52"/>
      <c r="L873" s="53"/>
      <c r="M873" s="54"/>
      <c r="N873" s="54"/>
      <c r="O873" s="246">
        <f t="shared" si="42"/>
        <v>0</v>
      </c>
      <c r="P873" s="55"/>
      <c r="Q873" s="49"/>
      <c r="R873" s="56"/>
      <c r="S873" s="440"/>
      <c r="T873" s="54"/>
      <c r="U873" s="55"/>
      <c r="V873" s="440"/>
      <c r="W873" s="55"/>
      <c r="X873" s="54"/>
      <c r="Y873" s="54"/>
      <c r="Z873" s="237">
        <f t="shared" si="41"/>
        <v>0</v>
      </c>
      <c r="AA873" s="53"/>
      <c r="AB873" s="57"/>
      <c r="AC873" s="238">
        <v>0</v>
      </c>
      <c r="AD873" s="239">
        <v>0</v>
      </c>
      <c r="AE873" s="240"/>
    </row>
    <row r="874" spans="1:31" ht="60" customHeight="1" x14ac:dyDescent="0.25">
      <c r="A874" s="233">
        <f t="shared" si="43"/>
        <v>869</v>
      </c>
      <c r="B874" s="47"/>
      <c r="C874" s="47"/>
      <c r="D874" s="48"/>
      <c r="E874" s="49"/>
      <c r="F874" s="48"/>
      <c r="G874" s="50"/>
      <c r="H874" s="440"/>
      <c r="I874" s="51"/>
      <c r="J874" s="440"/>
      <c r="K874" s="52"/>
      <c r="L874" s="53"/>
      <c r="M874" s="54"/>
      <c r="N874" s="54"/>
      <c r="O874" s="246">
        <f t="shared" si="42"/>
        <v>0</v>
      </c>
      <c r="P874" s="55"/>
      <c r="Q874" s="49"/>
      <c r="R874" s="56"/>
      <c r="S874" s="440"/>
      <c r="T874" s="54"/>
      <c r="U874" s="55"/>
      <c r="V874" s="440"/>
      <c r="W874" s="55"/>
      <c r="X874" s="54"/>
      <c r="Y874" s="54"/>
      <c r="Z874" s="237">
        <f t="shared" si="41"/>
        <v>0</v>
      </c>
      <c r="AA874" s="53"/>
      <c r="AB874" s="57"/>
      <c r="AC874" s="238">
        <v>0</v>
      </c>
      <c r="AD874" s="239">
        <v>0</v>
      </c>
      <c r="AE874" s="240"/>
    </row>
    <row r="875" spans="1:31" ht="60" customHeight="1" x14ac:dyDescent="0.25">
      <c r="A875" s="233">
        <f t="shared" si="43"/>
        <v>870</v>
      </c>
      <c r="B875" s="47"/>
      <c r="C875" s="47"/>
      <c r="D875" s="48"/>
      <c r="E875" s="49"/>
      <c r="F875" s="48"/>
      <c r="G875" s="50"/>
      <c r="H875" s="440"/>
      <c r="I875" s="51"/>
      <c r="J875" s="440"/>
      <c r="K875" s="52"/>
      <c r="L875" s="53"/>
      <c r="M875" s="54"/>
      <c r="N875" s="54"/>
      <c r="O875" s="246">
        <f t="shared" si="42"/>
        <v>0</v>
      </c>
      <c r="P875" s="55"/>
      <c r="Q875" s="49"/>
      <c r="R875" s="56"/>
      <c r="S875" s="440"/>
      <c r="T875" s="54"/>
      <c r="U875" s="55"/>
      <c r="V875" s="440"/>
      <c r="W875" s="55"/>
      <c r="X875" s="54"/>
      <c r="Y875" s="54"/>
      <c r="Z875" s="237">
        <f t="shared" si="41"/>
        <v>0</v>
      </c>
      <c r="AA875" s="53"/>
      <c r="AB875" s="57"/>
      <c r="AC875" s="238">
        <v>0</v>
      </c>
      <c r="AD875" s="239">
        <v>0</v>
      </c>
      <c r="AE875" s="240"/>
    </row>
    <row r="876" spans="1:31" ht="60" customHeight="1" x14ac:dyDescent="0.25">
      <c r="A876" s="233">
        <f t="shared" si="43"/>
        <v>871</v>
      </c>
      <c r="B876" s="47"/>
      <c r="C876" s="47"/>
      <c r="D876" s="48"/>
      <c r="E876" s="49"/>
      <c r="F876" s="48"/>
      <c r="G876" s="50"/>
      <c r="H876" s="440"/>
      <c r="I876" s="51"/>
      <c r="J876" s="440"/>
      <c r="K876" s="52"/>
      <c r="L876" s="53"/>
      <c r="M876" s="54"/>
      <c r="N876" s="54"/>
      <c r="O876" s="246">
        <f t="shared" si="42"/>
        <v>0</v>
      </c>
      <c r="P876" s="55"/>
      <c r="Q876" s="49"/>
      <c r="R876" s="56"/>
      <c r="S876" s="440"/>
      <c r="T876" s="54"/>
      <c r="U876" s="55"/>
      <c r="V876" s="440"/>
      <c r="W876" s="55"/>
      <c r="X876" s="54"/>
      <c r="Y876" s="54"/>
      <c r="Z876" s="237">
        <f t="shared" si="41"/>
        <v>0</v>
      </c>
      <c r="AA876" s="53"/>
      <c r="AB876" s="57"/>
      <c r="AC876" s="238">
        <v>0</v>
      </c>
      <c r="AD876" s="239">
        <v>0</v>
      </c>
      <c r="AE876" s="240"/>
    </row>
    <row r="877" spans="1:31" ht="60" customHeight="1" x14ac:dyDescent="0.25">
      <c r="A877" s="233">
        <f t="shared" si="43"/>
        <v>872</v>
      </c>
      <c r="B877" s="47"/>
      <c r="C877" s="47"/>
      <c r="D877" s="48"/>
      <c r="E877" s="49"/>
      <c r="F877" s="48"/>
      <c r="G877" s="50"/>
      <c r="H877" s="440"/>
      <c r="I877" s="51"/>
      <c r="J877" s="440"/>
      <c r="K877" s="52"/>
      <c r="L877" s="53"/>
      <c r="M877" s="54"/>
      <c r="N877" s="54"/>
      <c r="O877" s="246">
        <f t="shared" si="42"/>
        <v>0</v>
      </c>
      <c r="P877" s="55"/>
      <c r="Q877" s="49"/>
      <c r="R877" s="56"/>
      <c r="S877" s="440"/>
      <c r="T877" s="54"/>
      <c r="U877" s="55"/>
      <c r="V877" s="440"/>
      <c r="W877" s="55"/>
      <c r="X877" s="54"/>
      <c r="Y877" s="54"/>
      <c r="Z877" s="237">
        <f t="shared" si="41"/>
        <v>0</v>
      </c>
      <c r="AA877" s="53"/>
      <c r="AB877" s="57"/>
      <c r="AC877" s="238">
        <v>0</v>
      </c>
      <c r="AD877" s="239">
        <v>0</v>
      </c>
      <c r="AE877" s="240"/>
    </row>
    <row r="878" spans="1:31" ht="60" customHeight="1" x14ac:dyDescent="0.25">
      <c r="A878" s="233">
        <f t="shared" si="43"/>
        <v>873</v>
      </c>
      <c r="B878" s="47"/>
      <c r="C878" s="47"/>
      <c r="D878" s="48"/>
      <c r="E878" s="49"/>
      <c r="F878" s="48"/>
      <c r="G878" s="50"/>
      <c r="H878" s="440"/>
      <c r="I878" s="51"/>
      <c r="J878" s="440"/>
      <c r="K878" s="52"/>
      <c r="L878" s="53"/>
      <c r="M878" s="54"/>
      <c r="N878" s="54"/>
      <c r="O878" s="246">
        <f t="shared" si="42"/>
        <v>0</v>
      </c>
      <c r="P878" s="55"/>
      <c r="Q878" s="49"/>
      <c r="R878" s="56"/>
      <c r="S878" s="440"/>
      <c r="T878" s="54"/>
      <c r="U878" s="55"/>
      <c r="V878" s="440"/>
      <c r="W878" s="55"/>
      <c r="X878" s="54"/>
      <c r="Y878" s="54"/>
      <c r="Z878" s="237">
        <f t="shared" si="41"/>
        <v>0</v>
      </c>
      <c r="AA878" s="53"/>
      <c r="AB878" s="57"/>
      <c r="AC878" s="238">
        <v>0</v>
      </c>
      <c r="AD878" s="239">
        <v>0</v>
      </c>
      <c r="AE878" s="240"/>
    </row>
    <row r="879" spans="1:31" ht="60" customHeight="1" x14ac:dyDescent="0.25">
      <c r="A879" s="233">
        <f t="shared" si="43"/>
        <v>874</v>
      </c>
      <c r="B879" s="47"/>
      <c r="C879" s="47"/>
      <c r="D879" s="48"/>
      <c r="E879" s="49"/>
      <c r="F879" s="48"/>
      <c r="G879" s="50"/>
      <c r="H879" s="440"/>
      <c r="I879" s="51"/>
      <c r="J879" s="440"/>
      <c r="K879" s="52"/>
      <c r="L879" s="53"/>
      <c r="M879" s="54"/>
      <c r="N879" s="54"/>
      <c r="O879" s="246">
        <f t="shared" si="42"/>
        <v>0</v>
      </c>
      <c r="P879" s="55"/>
      <c r="Q879" s="49"/>
      <c r="R879" s="56"/>
      <c r="S879" s="440"/>
      <c r="T879" s="54"/>
      <c r="U879" s="55"/>
      <c r="V879" s="440"/>
      <c r="W879" s="55"/>
      <c r="X879" s="54"/>
      <c r="Y879" s="54"/>
      <c r="Z879" s="237">
        <f t="shared" si="41"/>
        <v>0</v>
      </c>
      <c r="AA879" s="53"/>
      <c r="AB879" s="57"/>
      <c r="AC879" s="238">
        <v>0</v>
      </c>
      <c r="AD879" s="239">
        <v>0</v>
      </c>
      <c r="AE879" s="240"/>
    </row>
    <row r="880" spans="1:31" ht="60" customHeight="1" x14ac:dyDescent="0.25">
      <c r="A880" s="233">
        <f t="shared" si="43"/>
        <v>875</v>
      </c>
      <c r="B880" s="47"/>
      <c r="C880" s="47"/>
      <c r="D880" s="48"/>
      <c r="E880" s="49"/>
      <c r="F880" s="48"/>
      <c r="G880" s="50"/>
      <c r="H880" s="440"/>
      <c r="I880" s="51"/>
      <c r="J880" s="440"/>
      <c r="K880" s="52"/>
      <c r="L880" s="53"/>
      <c r="M880" s="54"/>
      <c r="N880" s="54"/>
      <c r="O880" s="246">
        <f t="shared" si="42"/>
        <v>0</v>
      </c>
      <c r="P880" s="55"/>
      <c r="Q880" s="49"/>
      <c r="R880" s="56"/>
      <c r="S880" s="440"/>
      <c r="T880" s="54"/>
      <c r="U880" s="55"/>
      <c r="V880" s="440"/>
      <c r="W880" s="55"/>
      <c r="X880" s="54"/>
      <c r="Y880" s="54"/>
      <c r="Z880" s="237">
        <f t="shared" si="41"/>
        <v>0</v>
      </c>
      <c r="AA880" s="53"/>
      <c r="AB880" s="57"/>
      <c r="AC880" s="238">
        <v>0</v>
      </c>
      <c r="AD880" s="239">
        <v>0</v>
      </c>
      <c r="AE880" s="240"/>
    </row>
    <row r="881" spans="1:31" ht="60" customHeight="1" x14ac:dyDescent="0.25">
      <c r="A881" s="233">
        <f t="shared" si="43"/>
        <v>876</v>
      </c>
      <c r="B881" s="47"/>
      <c r="C881" s="47"/>
      <c r="D881" s="48"/>
      <c r="E881" s="49"/>
      <c r="F881" s="48"/>
      <c r="G881" s="50"/>
      <c r="H881" s="440"/>
      <c r="I881" s="51"/>
      <c r="J881" s="440"/>
      <c r="K881" s="52"/>
      <c r="L881" s="53"/>
      <c r="M881" s="54"/>
      <c r="N881" s="54"/>
      <c r="O881" s="246">
        <f t="shared" si="42"/>
        <v>0</v>
      </c>
      <c r="P881" s="55"/>
      <c r="Q881" s="49"/>
      <c r="R881" s="56"/>
      <c r="S881" s="440"/>
      <c r="T881" s="54"/>
      <c r="U881" s="55"/>
      <c r="V881" s="440"/>
      <c r="W881" s="55"/>
      <c r="X881" s="54"/>
      <c r="Y881" s="54"/>
      <c r="Z881" s="237">
        <f t="shared" si="41"/>
        <v>0</v>
      </c>
      <c r="AA881" s="53"/>
      <c r="AB881" s="57"/>
      <c r="AC881" s="238">
        <v>0</v>
      </c>
      <c r="AD881" s="239">
        <v>0</v>
      </c>
      <c r="AE881" s="240"/>
    </row>
    <row r="882" spans="1:31" ht="60" customHeight="1" x14ac:dyDescent="0.25">
      <c r="A882" s="233">
        <f t="shared" si="43"/>
        <v>877</v>
      </c>
      <c r="B882" s="47"/>
      <c r="C882" s="47"/>
      <c r="D882" s="48"/>
      <c r="E882" s="49"/>
      <c r="F882" s="48"/>
      <c r="G882" s="50"/>
      <c r="H882" s="440"/>
      <c r="I882" s="51"/>
      <c r="J882" s="440"/>
      <c r="K882" s="52"/>
      <c r="L882" s="53"/>
      <c r="M882" s="54"/>
      <c r="N882" s="54"/>
      <c r="O882" s="246">
        <f t="shared" si="42"/>
        <v>0</v>
      </c>
      <c r="P882" s="55"/>
      <c r="Q882" s="49"/>
      <c r="R882" s="56"/>
      <c r="S882" s="440"/>
      <c r="T882" s="54"/>
      <c r="U882" s="55"/>
      <c r="V882" s="440"/>
      <c r="W882" s="55"/>
      <c r="X882" s="54"/>
      <c r="Y882" s="54"/>
      <c r="Z882" s="237">
        <f t="shared" si="41"/>
        <v>0</v>
      </c>
      <c r="AA882" s="53"/>
      <c r="AB882" s="57"/>
      <c r="AC882" s="238">
        <v>0</v>
      </c>
      <c r="AD882" s="239">
        <v>0</v>
      </c>
      <c r="AE882" s="240"/>
    </row>
    <row r="883" spans="1:31" ht="60" customHeight="1" x14ac:dyDescent="0.25">
      <c r="A883" s="233">
        <f t="shared" si="43"/>
        <v>878</v>
      </c>
      <c r="B883" s="47"/>
      <c r="C883" s="47"/>
      <c r="D883" s="48"/>
      <c r="E883" s="49"/>
      <c r="F883" s="48"/>
      <c r="G883" s="50"/>
      <c r="H883" s="440"/>
      <c r="I883" s="51"/>
      <c r="J883" s="440"/>
      <c r="K883" s="52"/>
      <c r="L883" s="53"/>
      <c r="M883" s="54"/>
      <c r="N883" s="54"/>
      <c r="O883" s="246">
        <f t="shared" si="42"/>
        <v>0</v>
      </c>
      <c r="P883" s="55"/>
      <c r="Q883" s="49"/>
      <c r="R883" s="56"/>
      <c r="S883" s="440"/>
      <c r="T883" s="54"/>
      <c r="U883" s="55"/>
      <c r="V883" s="440"/>
      <c r="W883" s="55"/>
      <c r="X883" s="54"/>
      <c r="Y883" s="54"/>
      <c r="Z883" s="237">
        <f t="shared" si="41"/>
        <v>0</v>
      </c>
      <c r="AA883" s="53"/>
      <c r="AB883" s="57"/>
      <c r="AC883" s="238">
        <v>0</v>
      </c>
      <c r="AD883" s="239">
        <v>0</v>
      </c>
      <c r="AE883" s="240"/>
    </row>
    <row r="884" spans="1:31" ht="60" customHeight="1" x14ac:dyDescent="0.25">
      <c r="A884" s="233">
        <f t="shared" si="43"/>
        <v>879</v>
      </c>
      <c r="B884" s="47"/>
      <c r="C884" s="47"/>
      <c r="D884" s="48"/>
      <c r="E884" s="49"/>
      <c r="F884" s="48"/>
      <c r="G884" s="50"/>
      <c r="H884" s="440"/>
      <c r="I884" s="51"/>
      <c r="J884" s="440"/>
      <c r="K884" s="52"/>
      <c r="L884" s="53"/>
      <c r="M884" s="54"/>
      <c r="N884" s="54"/>
      <c r="O884" s="246">
        <f t="shared" si="42"/>
        <v>0</v>
      </c>
      <c r="P884" s="55"/>
      <c r="Q884" s="49"/>
      <c r="R884" s="56"/>
      <c r="S884" s="440"/>
      <c r="T884" s="54"/>
      <c r="U884" s="55"/>
      <c r="V884" s="440"/>
      <c r="W884" s="55"/>
      <c r="X884" s="54"/>
      <c r="Y884" s="54"/>
      <c r="Z884" s="237">
        <f t="shared" si="41"/>
        <v>0</v>
      </c>
      <c r="AA884" s="53"/>
      <c r="AB884" s="57"/>
      <c r="AC884" s="238">
        <v>0</v>
      </c>
      <c r="AD884" s="239">
        <v>0</v>
      </c>
      <c r="AE884" s="240"/>
    </row>
    <row r="885" spans="1:31" ht="60" customHeight="1" x14ac:dyDescent="0.25">
      <c r="A885" s="233">
        <f t="shared" si="43"/>
        <v>880</v>
      </c>
      <c r="B885" s="47"/>
      <c r="C885" s="47"/>
      <c r="D885" s="48"/>
      <c r="E885" s="49"/>
      <c r="F885" s="48"/>
      <c r="G885" s="50"/>
      <c r="H885" s="440"/>
      <c r="I885" s="51"/>
      <c r="J885" s="440"/>
      <c r="K885" s="52"/>
      <c r="L885" s="53"/>
      <c r="M885" s="54"/>
      <c r="N885" s="54"/>
      <c r="O885" s="246">
        <f t="shared" si="42"/>
        <v>0</v>
      </c>
      <c r="P885" s="55"/>
      <c r="Q885" s="49"/>
      <c r="R885" s="56"/>
      <c r="S885" s="440"/>
      <c r="T885" s="54"/>
      <c r="U885" s="55"/>
      <c r="V885" s="440"/>
      <c r="W885" s="55"/>
      <c r="X885" s="54"/>
      <c r="Y885" s="54"/>
      <c r="Z885" s="237">
        <f t="shared" si="41"/>
        <v>0</v>
      </c>
      <c r="AA885" s="53"/>
      <c r="AB885" s="57"/>
      <c r="AC885" s="238">
        <v>0</v>
      </c>
      <c r="AD885" s="239">
        <v>0</v>
      </c>
      <c r="AE885" s="240"/>
    </row>
    <row r="886" spans="1:31" ht="60" customHeight="1" x14ac:dyDescent="0.25">
      <c r="A886" s="233">
        <f t="shared" si="43"/>
        <v>881</v>
      </c>
      <c r="B886" s="47"/>
      <c r="C886" s="47"/>
      <c r="D886" s="48"/>
      <c r="E886" s="49"/>
      <c r="F886" s="48"/>
      <c r="G886" s="50"/>
      <c r="H886" s="440"/>
      <c r="I886" s="51"/>
      <c r="J886" s="440"/>
      <c r="K886" s="52"/>
      <c r="L886" s="53"/>
      <c r="M886" s="54"/>
      <c r="N886" s="54"/>
      <c r="O886" s="246">
        <f t="shared" si="42"/>
        <v>0</v>
      </c>
      <c r="P886" s="55"/>
      <c r="Q886" s="49"/>
      <c r="R886" s="56"/>
      <c r="S886" s="440"/>
      <c r="T886" s="54"/>
      <c r="U886" s="55"/>
      <c r="V886" s="440"/>
      <c r="W886" s="55"/>
      <c r="X886" s="54"/>
      <c r="Y886" s="54"/>
      <c r="Z886" s="237">
        <f t="shared" si="41"/>
        <v>0</v>
      </c>
      <c r="AA886" s="53"/>
      <c r="AB886" s="57"/>
      <c r="AC886" s="238">
        <v>0</v>
      </c>
      <c r="AD886" s="239">
        <v>0</v>
      </c>
      <c r="AE886" s="240"/>
    </row>
    <row r="887" spans="1:31" ht="60" customHeight="1" x14ac:dyDescent="0.25">
      <c r="A887" s="233">
        <f t="shared" si="43"/>
        <v>882</v>
      </c>
      <c r="B887" s="47"/>
      <c r="C887" s="47"/>
      <c r="D887" s="48"/>
      <c r="E887" s="49"/>
      <c r="F887" s="48"/>
      <c r="G887" s="50"/>
      <c r="H887" s="440"/>
      <c r="I887" s="51"/>
      <c r="J887" s="440"/>
      <c r="K887" s="52"/>
      <c r="L887" s="53"/>
      <c r="M887" s="54"/>
      <c r="N887" s="54"/>
      <c r="O887" s="246">
        <f t="shared" si="42"/>
        <v>0</v>
      </c>
      <c r="P887" s="55"/>
      <c r="Q887" s="49"/>
      <c r="R887" s="56"/>
      <c r="S887" s="440"/>
      <c r="T887" s="54"/>
      <c r="U887" s="55"/>
      <c r="V887" s="440"/>
      <c r="W887" s="55"/>
      <c r="X887" s="54"/>
      <c r="Y887" s="54"/>
      <c r="Z887" s="237">
        <f t="shared" si="41"/>
        <v>0</v>
      </c>
      <c r="AA887" s="53"/>
      <c r="AB887" s="57"/>
      <c r="AC887" s="238">
        <v>0</v>
      </c>
      <c r="AD887" s="239">
        <v>0</v>
      </c>
      <c r="AE887" s="240"/>
    </row>
    <row r="888" spans="1:31" ht="60" customHeight="1" x14ac:dyDescent="0.25">
      <c r="A888" s="233">
        <f t="shared" si="43"/>
        <v>883</v>
      </c>
      <c r="B888" s="47"/>
      <c r="C888" s="47"/>
      <c r="D888" s="48"/>
      <c r="E888" s="49"/>
      <c r="F888" s="48"/>
      <c r="G888" s="50"/>
      <c r="H888" s="440"/>
      <c r="I888" s="51"/>
      <c r="J888" s="440"/>
      <c r="K888" s="52"/>
      <c r="L888" s="53"/>
      <c r="M888" s="54"/>
      <c r="N888" s="54"/>
      <c r="O888" s="246">
        <f t="shared" si="42"/>
        <v>0</v>
      </c>
      <c r="P888" s="55"/>
      <c r="Q888" s="49"/>
      <c r="R888" s="56"/>
      <c r="S888" s="440"/>
      <c r="T888" s="54"/>
      <c r="U888" s="55"/>
      <c r="V888" s="440"/>
      <c r="W888" s="55"/>
      <c r="X888" s="54"/>
      <c r="Y888" s="54"/>
      <c r="Z888" s="237">
        <f t="shared" si="41"/>
        <v>0</v>
      </c>
      <c r="AA888" s="53"/>
      <c r="AB888" s="57"/>
      <c r="AC888" s="238">
        <v>0</v>
      </c>
      <c r="AD888" s="239">
        <v>0</v>
      </c>
      <c r="AE888" s="240"/>
    </row>
    <row r="889" spans="1:31" ht="60" customHeight="1" x14ac:dyDescent="0.25">
      <c r="A889" s="233">
        <f t="shared" si="43"/>
        <v>884</v>
      </c>
      <c r="B889" s="47"/>
      <c r="C889" s="47"/>
      <c r="D889" s="48"/>
      <c r="E889" s="49"/>
      <c r="F889" s="48"/>
      <c r="G889" s="50"/>
      <c r="H889" s="440"/>
      <c r="I889" s="51"/>
      <c r="J889" s="440"/>
      <c r="K889" s="52"/>
      <c r="L889" s="53"/>
      <c r="M889" s="54"/>
      <c r="N889" s="54"/>
      <c r="O889" s="246">
        <f t="shared" si="42"/>
        <v>0</v>
      </c>
      <c r="P889" s="55"/>
      <c r="Q889" s="49"/>
      <c r="R889" s="56"/>
      <c r="S889" s="440"/>
      <c r="T889" s="54"/>
      <c r="U889" s="55"/>
      <c r="V889" s="440"/>
      <c r="W889" s="55"/>
      <c r="X889" s="54"/>
      <c r="Y889" s="54"/>
      <c r="Z889" s="237">
        <f t="shared" si="41"/>
        <v>0</v>
      </c>
      <c r="AA889" s="53"/>
      <c r="AB889" s="57"/>
      <c r="AC889" s="238">
        <v>0</v>
      </c>
      <c r="AD889" s="239">
        <v>0</v>
      </c>
      <c r="AE889" s="240"/>
    </row>
    <row r="890" spans="1:31" ht="60" customHeight="1" x14ac:dyDescent="0.25">
      <c r="A890" s="233">
        <f t="shared" si="43"/>
        <v>885</v>
      </c>
      <c r="B890" s="47"/>
      <c r="C890" s="47"/>
      <c r="D890" s="48"/>
      <c r="E890" s="49"/>
      <c r="F890" s="48"/>
      <c r="G890" s="50"/>
      <c r="H890" s="440"/>
      <c r="I890" s="51"/>
      <c r="J890" s="440"/>
      <c r="K890" s="52"/>
      <c r="L890" s="53"/>
      <c r="M890" s="54"/>
      <c r="N890" s="54"/>
      <c r="O890" s="246">
        <f t="shared" si="42"/>
        <v>0</v>
      </c>
      <c r="P890" s="55"/>
      <c r="Q890" s="49"/>
      <c r="R890" s="56"/>
      <c r="S890" s="440"/>
      <c r="T890" s="54"/>
      <c r="U890" s="55"/>
      <c r="V890" s="440"/>
      <c r="W890" s="55"/>
      <c r="X890" s="54"/>
      <c r="Y890" s="54"/>
      <c r="Z890" s="237">
        <f t="shared" si="41"/>
        <v>0</v>
      </c>
      <c r="AA890" s="53"/>
      <c r="AB890" s="57"/>
      <c r="AC890" s="238">
        <v>0</v>
      </c>
      <c r="AD890" s="239">
        <v>0</v>
      </c>
      <c r="AE890" s="240"/>
    </row>
    <row r="891" spans="1:31" ht="60" customHeight="1" x14ac:dyDescent="0.25">
      <c r="A891" s="233">
        <f t="shared" si="43"/>
        <v>886</v>
      </c>
      <c r="B891" s="47"/>
      <c r="C891" s="47"/>
      <c r="D891" s="48"/>
      <c r="E891" s="49"/>
      <c r="F891" s="48"/>
      <c r="G891" s="50"/>
      <c r="H891" s="440"/>
      <c r="I891" s="51"/>
      <c r="J891" s="440"/>
      <c r="K891" s="52"/>
      <c r="L891" s="53"/>
      <c r="M891" s="54"/>
      <c r="N891" s="54"/>
      <c r="O891" s="246">
        <f t="shared" si="42"/>
        <v>0</v>
      </c>
      <c r="P891" s="55"/>
      <c r="Q891" s="49"/>
      <c r="R891" s="56"/>
      <c r="S891" s="440"/>
      <c r="T891" s="54"/>
      <c r="U891" s="55"/>
      <c r="V891" s="440"/>
      <c r="W891" s="55"/>
      <c r="X891" s="54"/>
      <c r="Y891" s="54"/>
      <c r="Z891" s="237">
        <f t="shared" si="41"/>
        <v>0</v>
      </c>
      <c r="AA891" s="53"/>
      <c r="AB891" s="57"/>
      <c r="AC891" s="238">
        <v>0</v>
      </c>
      <c r="AD891" s="239">
        <v>0</v>
      </c>
      <c r="AE891" s="240"/>
    </row>
    <row r="892" spans="1:31" ht="60" customHeight="1" x14ac:dyDescent="0.25">
      <c r="A892" s="233">
        <f t="shared" si="43"/>
        <v>887</v>
      </c>
      <c r="B892" s="47"/>
      <c r="C892" s="47"/>
      <c r="D892" s="48"/>
      <c r="E892" s="49"/>
      <c r="F892" s="48"/>
      <c r="G892" s="50"/>
      <c r="H892" s="440"/>
      <c r="I892" s="51"/>
      <c r="J892" s="440"/>
      <c r="K892" s="52"/>
      <c r="L892" s="53"/>
      <c r="M892" s="54"/>
      <c r="N892" s="54"/>
      <c r="O892" s="246">
        <f t="shared" si="42"/>
        <v>0</v>
      </c>
      <c r="P892" s="55"/>
      <c r="Q892" s="49"/>
      <c r="R892" s="56"/>
      <c r="S892" s="440"/>
      <c r="T892" s="54"/>
      <c r="U892" s="55"/>
      <c r="V892" s="440"/>
      <c r="W892" s="55"/>
      <c r="X892" s="54"/>
      <c r="Y892" s="54"/>
      <c r="Z892" s="237">
        <f t="shared" si="41"/>
        <v>0</v>
      </c>
      <c r="AA892" s="53"/>
      <c r="AB892" s="57"/>
      <c r="AC892" s="238">
        <v>0</v>
      </c>
      <c r="AD892" s="239">
        <v>0</v>
      </c>
      <c r="AE892" s="240"/>
    </row>
    <row r="893" spans="1:31" ht="60" customHeight="1" x14ac:dyDescent="0.25">
      <c r="A893" s="233">
        <f t="shared" si="43"/>
        <v>888</v>
      </c>
      <c r="B893" s="47"/>
      <c r="C893" s="47"/>
      <c r="D893" s="48"/>
      <c r="E893" s="49"/>
      <c r="F893" s="48"/>
      <c r="G893" s="50"/>
      <c r="H893" s="440"/>
      <c r="I893" s="51"/>
      <c r="J893" s="440"/>
      <c r="K893" s="52"/>
      <c r="L893" s="53"/>
      <c r="M893" s="54"/>
      <c r="N893" s="54"/>
      <c r="O893" s="246">
        <f t="shared" si="42"/>
        <v>0</v>
      </c>
      <c r="P893" s="55"/>
      <c r="Q893" s="49"/>
      <c r="R893" s="56"/>
      <c r="S893" s="440"/>
      <c r="T893" s="54"/>
      <c r="U893" s="55"/>
      <c r="V893" s="440"/>
      <c r="W893" s="55"/>
      <c r="X893" s="54"/>
      <c r="Y893" s="54"/>
      <c r="Z893" s="237">
        <f t="shared" si="41"/>
        <v>0</v>
      </c>
      <c r="AA893" s="53"/>
      <c r="AB893" s="57"/>
      <c r="AC893" s="238">
        <v>0</v>
      </c>
      <c r="AD893" s="239">
        <v>0</v>
      </c>
      <c r="AE893" s="240"/>
    </row>
    <row r="894" spans="1:31" ht="60" customHeight="1" x14ac:dyDescent="0.25">
      <c r="A894" s="233">
        <f t="shared" si="43"/>
        <v>889</v>
      </c>
      <c r="B894" s="47"/>
      <c r="C894" s="47"/>
      <c r="D894" s="48"/>
      <c r="E894" s="49"/>
      <c r="F894" s="48"/>
      <c r="G894" s="50"/>
      <c r="H894" s="440"/>
      <c r="I894" s="51"/>
      <c r="J894" s="440"/>
      <c r="K894" s="52"/>
      <c r="L894" s="53"/>
      <c r="M894" s="54"/>
      <c r="N894" s="54"/>
      <c r="O894" s="246">
        <f t="shared" si="42"/>
        <v>0</v>
      </c>
      <c r="P894" s="55"/>
      <c r="Q894" s="49"/>
      <c r="R894" s="56"/>
      <c r="S894" s="440"/>
      <c r="T894" s="54"/>
      <c r="U894" s="55"/>
      <c r="V894" s="440"/>
      <c r="W894" s="55"/>
      <c r="X894" s="54"/>
      <c r="Y894" s="54"/>
      <c r="Z894" s="237">
        <f t="shared" si="41"/>
        <v>0</v>
      </c>
      <c r="AA894" s="53"/>
      <c r="AB894" s="57"/>
      <c r="AC894" s="238">
        <v>0</v>
      </c>
      <c r="AD894" s="239">
        <v>0</v>
      </c>
      <c r="AE894" s="240"/>
    </row>
    <row r="895" spans="1:31" ht="60" customHeight="1" x14ac:dyDescent="0.25">
      <c r="A895" s="233">
        <f t="shared" si="43"/>
        <v>890</v>
      </c>
      <c r="B895" s="47"/>
      <c r="C895" s="47"/>
      <c r="D895" s="48"/>
      <c r="E895" s="49"/>
      <c r="F895" s="48"/>
      <c r="G895" s="50"/>
      <c r="H895" s="440"/>
      <c r="I895" s="51"/>
      <c r="J895" s="440"/>
      <c r="K895" s="52"/>
      <c r="L895" s="53"/>
      <c r="M895" s="54"/>
      <c r="N895" s="54"/>
      <c r="O895" s="246">
        <f t="shared" si="42"/>
        <v>0</v>
      </c>
      <c r="P895" s="55"/>
      <c r="Q895" s="49"/>
      <c r="R895" s="56"/>
      <c r="S895" s="440"/>
      <c r="T895" s="54"/>
      <c r="U895" s="55"/>
      <c r="V895" s="440"/>
      <c r="W895" s="55"/>
      <c r="X895" s="54"/>
      <c r="Y895" s="54"/>
      <c r="Z895" s="237">
        <f t="shared" si="41"/>
        <v>0</v>
      </c>
      <c r="AA895" s="53"/>
      <c r="AB895" s="57"/>
      <c r="AC895" s="238">
        <v>0</v>
      </c>
      <c r="AD895" s="239">
        <v>0</v>
      </c>
      <c r="AE895" s="240"/>
    </row>
    <row r="896" spans="1:31" ht="60" customHeight="1" x14ac:dyDescent="0.25">
      <c r="A896" s="233">
        <f t="shared" si="43"/>
        <v>891</v>
      </c>
      <c r="B896" s="47"/>
      <c r="C896" s="47"/>
      <c r="D896" s="48"/>
      <c r="E896" s="49"/>
      <c r="F896" s="48"/>
      <c r="G896" s="50"/>
      <c r="H896" s="440"/>
      <c r="I896" s="51"/>
      <c r="J896" s="440"/>
      <c r="K896" s="52"/>
      <c r="L896" s="53"/>
      <c r="M896" s="54"/>
      <c r="N896" s="54"/>
      <c r="O896" s="246">
        <f t="shared" si="42"/>
        <v>0</v>
      </c>
      <c r="P896" s="55"/>
      <c r="Q896" s="49"/>
      <c r="R896" s="56"/>
      <c r="S896" s="440"/>
      <c r="T896" s="54"/>
      <c r="U896" s="55"/>
      <c r="V896" s="440"/>
      <c r="W896" s="55"/>
      <c r="X896" s="54"/>
      <c r="Y896" s="54"/>
      <c r="Z896" s="237">
        <f t="shared" si="41"/>
        <v>0</v>
      </c>
      <c r="AA896" s="53"/>
      <c r="AB896" s="57"/>
      <c r="AC896" s="238">
        <v>0</v>
      </c>
      <c r="AD896" s="239">
        <v>0</v>
      </c>
      <c r="AE896" s="240"/>
    </row>
    <row r="897" spans="1:31" ht="60" customHeight="1" x14ac:dyDescent="0.25">
      <c r="A897" s="233">
        <f t="shared" si="43"/>
        <v>892</v>
      </c>
      <c r="B897" s="47"/>
      <c r="C897" s="47"/>
      <c r="D897" s="48"/>
      <c r="E897" s="49"/>
      <c r="F897" s="48"/>
      <c r="G897" s="50"/>
      <c r="H897" s="440"/>
      <c r="I897" s="51"/>
      <c r="J897" s="440"/>
      <c r="K897" s="52"/>
      <c r="L897" s="53"/>
      <c r="M897" s="54"/>
      <c r="N897" s="54"/>
      <c r="O897" s="246">
        <f t="shared" si="42"/>
        <v>0</v>
      </c>
      <c r="P897" s="55"/>
      <c r="Q897" s="49"/>
      <c r="R897" s="56"/>
      <c r="S897" s="440"/>
      <c r="T897" s="54"/>
      <c r="U897" s="55"/>
      <c r="V897" s="440"/>
      <c r="W897" s="55"/>
      <c r="X897" s="54"/>
      <c r="Y897" s="54"/>
      <c r="Z897" s="237">
        <f t="shared" si="41"/>
        <v>0</v>
      </c>
      <c r="AA897" s="53"/>
      <c r="AB897" s="57"/>
      <c r="AC897" s="238">
        <v>0</v>
      </c>
      <c r="AD897" s="239">
        <v>0</v>
      </c>
      <c r="AE897" s="240"/>
    </row>
    <row r="898" spans="1:31" ht="60" customHeight="1" x14ac:dyDescent="0.25">
      <c r="A898" s="233">
        <f t="shared" si="43"/>
        <v>893</v>
      </c>
      <c r="B898" s="47"/>
      <c r="C898" s="47"/>
      <c r="D898" s="48"/>
      <c r="E898" s="49"/>
      <c r="F898" s="48"/>
      <c r="G898" s="50"/>
      <c r="H898" s="440"/>
      <c r="I898" s="51"/>
      <c r="J898" s="440"/>
      <c r="K898" s="52"/>
      <c r="L898" s="53"/>
      <c r="M898" s="54"/>
      <c r="N898" s="54"/>
      <c r="O898" s="246">
        <f t="shared" si="42"/>
        <v>0</v>
      </c>
      <c r="P898" s="55"/>
      <c r="Q898" s="49"/>
      <c r="R898" s="56"/>
      <c r="S898" s="440"/>
      <c r="T898" s="54"/>
      <c r="U898" s="55"/>
      <c r="V898" s="440"/>
      <c r="W898" s="55"/>
      <c r="X898" s="54"/>
      <c r="Y898" s="54"/>
      <c r="Z898" s="237">
        <f t="shared" si="41"/>
        <v>0</v>
      </c>
      <c r="AA898" s="53"/>
      <c r="AB898" s="57"/>
      <c r="AC898" s="238">
        <v>0</v>
      </c>
      <c r="AD898" s="239">
        <v>0</v>
      </c>
      <c r="AE898" s="240"/>
    </row>
    <row r="899" spans="1:31" ht="60" customHeight="1" x14ac:dyDescent="0.25">
      <c r="A899" s="233">
        <f t="shared" si="43"/>
        <v>894</v>
      </c>
      <c r="B899" s="47"/>
      <c r="C899" s="47"/>
      <c r="D899" s="48"/>
      <c r="E899" s="49"/>
      <c r="F899" s="48"/>
      <c r="G899" s="50"/>
      <c r="H899" s="440"/>
      <c r="I899" s="51"/>
      <c r="J899" s="440"/>
      <c r="K899" s="52"/>
      <c r="L899" s="53"/>
      <c r="M899" s="54"/>
      <c r="N899" s="54"/>
      <c r="O899" s="246">
        <f t="shared" si="42"/>
        <v>0</v>
      </c>
      <c r="P899" s="55"/>
      <c r="Q899" s="49"/>
      <c r="R899" s="56"/>
      <c r="S899" s="440"/>
      <c r="T899" s="54"/>
      <c r="U899" s="55"/>
      <c r="V899" s="440"/>
      <c r="W899" s="55"/>
      <c r="X899" s="54"/>
      <c r="Y899" s="54"/>
      <c r="Z899" s="237">
        <f t="shared" si="41"/>
        <v>0</v>
      </c>
      <c r="AA899" s="53"/>
      <c r="AB899" s="57"/>
      <c r="AC899" s="238">
        <v>0</v>
      </c>
      <c r="AD899" s="239">
        <v>0</v>
      </c>
      <c r="AE899" s="240"/>
    </row>
    <row r="900" spans="1:31" ht="60" customHeight="1" x14ac:dyDescent="0.25">
      <c r="A900" s="233">
        <f t="shared" si="43"/>
        <v>895</v>
      </c>
      <c r="B900" s="47"/>
      <c r="C900" s="47"/>
      <c r="D900" s="48"/>
      <c r="E900" s="49"/>
      <c r="F900" s="48"/>
      <c r="G900" s="50"/>
      <c r="H900" s="440"/>
      <c r="I900" s="51"/>
      <c r="J900" s="440"/>
      <c r="K900" s="52"/>
      <c r="L900" s="53"/>
      <c r="M900" s="54"/>
      <c r="N900" s="54"/>
      <c r="O900" s="246">
        <f t="shared" si="42"/>
        <v>0</v>
      </c>
      <c r="P900" s="55"/>
      <c r="Q900" s="49"/>
      <c r="R900" s="56"/>
      <c r="S900" s="440"/>
      <c r="T900" s="54"/>
      <c r="U900" s="55"/>
      <c r="V900" s="440"/>
      <c r="W900" s="55"/>
      <c r="X900" s="54"/>
      <c r="Y900" s="54"/>
      <c r="Z900" s="237">
        <f t="shared" si="41"/>
        <v>0</v>
      </c>
      <c r="AA900" s="53"/>
      <c r="AB900" s="57"/>
      <c r="AC900" s="238">
        <v>0</v>
      </c>
      <c r="AD900" s="239">
        <v>0</v>
      </c>
      <c r="AE900" s="240"/>
    </row>
    <row r="901" spans="1:31" ht="60" customHeight="1" x14ac:dyDescent="0.25">
      <c r="A901" s="233">
        <f t="shared" si="43"/>
        <v>896</v>
      </c>
      <c r="B901" s="47"/>
      <c r="C901" s="47"/>
      <c r="D901" s="48"/>
      <c r="E901" s="49"/>
      <c r="F901" s="48"/>
      <c r="G901" s="50"/>
      <c r="H901" s="440"/>
      <c r="I901" s="51"/>
      <c r="J901" s="440"/>
      <c r="K901" s="52"/>
      <c r="L901" s="53"/>
      <c r="M901" s="54"/>
      <c r="N901" s="54"/>
      <c r="O901" s="246">
        <f t="shared" si="42"/>
        <v>0</v>
      </c>
      <c r="P901" s="55"/>
      <c r="Q901" s="49"/>
      <c r="R901" s="56"/>
      <c r="S901" s="440"/>
      <c r="T901" s="54"/>
      <c r="U901" s="55"/>
      <c r="V901" s="440"/>
      <c r="W901" s="55"/>
      <c r="X901" s="54"/>
      <c r="Y901" s="54"/>
      <c r="Z901" s="237">
        <f t="shared" si="41"/>
        <v>0</v>
      </c>
      <c r="AA901" s="53"/>
      <c r="AB901" s="57"/>
      <c r="AC901" s="238">
        <v>0</v>
      </c>
      <c r="AD901" s="239">
        <v>0</v>
      </c>
      <c r="AE901" s="240"/>
    </row>
    <row r="902" spans="1:31" ht="60" customHeight="1" x14ac:dyDescent="0.25">
      <c r="A902" s="233">
        <f t="shared" si="43"/>
        <v>897</v>
      </c>
      <c r="B902" s="47"/>
      <c r="C902" s="47"/>
      <c r="D902" s="48"/>
      <c r="E902" s="49"/>
      <c r="F902" s="48"/>
      <c r="G902" s="50"/>
      <c r="H902" s="440"/>
      <c r="I902" s="51"/>
      <c r="J902" s="440"/>
      <c r="K902" s="52"/>
      <c r="L902" s="53"/>
      <c r="M902" s="54"/>
      <c r="N902" s="54"/>
      <c r="O902" s="246">
        <f t="shared" si="42"/>
        <v>0</v>
      </c>
      <c r="P902" s="55"/>
      <c r="Q902" s="49"/>
      <c r="R902" s="56"/>
      <c r="S902" s="440"/>
      <c r="T902" s="54"/>
      <c r="U902" s="55"/>
      <c r="V902" s="440"/>
      <c r="W902" s="55"/>
      <c r="X902" s="54"/>
      <c r="Y902" s="54"/>
      <c r="Z902" s="237">
        <f t="shared" ref="Z902:Z965" si="44">SUM(X902:Y902)</f>
        <v>0</v>
      </c>
      <c r="AA902" s="53"/>
      <c r="AB902" s="57"/>
      <c r="AC902" s="238">
        <v>0</v>
      </c>
      <c r="AD902" s="239">
        <v>0</v>
      </c>
      <c r="AE902" s="240"/>
    </row>
    <row r="903" spans="1:31" ht="60" customHeight="1" x14ac:dyDescent="0.25">
      <c r="A903" s="233">
        <f t="shared" si="43"/>
        <v>898</v>
      </c>
      <c r="B903" s="47"/>
      <c r="C903" s="47"/>
      <c r="D903" s="48"/>
      <c r="E903" s="49"/>
      <c r="F903" s="48"/>
      <c r="G903" s="50"/>
      <c r="H903" s="440"/>
      <c r="I903" s="51"/>
      <c r="J903" s="440"/>
      <c r="K903" s="52"/>
      <c r="L903" s="53"/>
      <c r="M903" s="54"/>
      <c r="N903" s="54"/>
      <c r="O903" s="246">
        <f t="shared" ref="O903:O966" si="45">M903+N903</f>
        <v>0</v>
      </c>
      <c r="P903" s="55"/>
      <c r="Q903" s="49"/>
      <c r="R903" s="56"/>
      <c r="S903" s="440"/>
      <c r="T903" s="54"/>
      <c r="U903" s="55"/>
      <c r="V903" s="440"/>
      <c r="W903" s="55"/>
      <c r="X903" s="54"/>
      <c r="Y903" s="54"/>
      <c r="Z903" s="237">
        <f t="shared" si="44"/>
        <v>0</v>
      </c>
      <c r="AA903" s="53"/>
      <c r="AB903" s="57"/>
      <c r="AC903" s="238">
        <v>0</v>
      </c>
      <c r="AD903" s="239">
        <v>0</v>
      </c>
      <c r="AE903" s="240"/>
    </row>
    <row r="904" spans="1:31" ht="60" customHeight="1" x14ac:dyDescent="0.25">
      <c r="A904" s="233">
        <f t="shared" ref="A904:A967" si="46">+A903+1</f>
        <v>899</v>
      </c>
      <c r="B904" s="47"/>
      <c r="C904" s="47"/>
      <c r="D904" s="48"/>
      <c r="E904" s="49"/>
      <c r="F904" s="48"/>
      <c r="G904" s="50"/>
      <c r="H904" s="440"/>
      <c r="I904" s="51"/>
      <c r="J904" s="440"/>
      <c r="K904" s="52"/>
      <c r="L904" s="53"/>
      <c r="M904" s="54"/>
      <c r="N904" s="54"/>
      <c r="O904" s="246">
        <f t="shared" si="45"/>
        <v>0</v>
      </c>
      <c r="P904" s="55"/>
      <c r="Q904" s="49"/>
      <c r="R904" s="56"/>
      <c r="S904" s="440"/>
      <c r="T904" s="54"/>
      <c r="U904" s="55"/>
      <c r="V904" s="440"/>
      <c r="W904" s="55"/>
      <c r="X904" s="54"/>
      <c r="Y904" s="54"/>
      <c r="Z904" s="237">
        <f t="shared" si="44"/>
        <v>0</v>
      </c>
      <c r="AA904" s="53"/>
      <c r="AB904" s="57"/>
      <c r="AC904" s="238">
        <v>0</v>
      </c>
      <c r="AD904" s="239">
        <v>0</v>
      </c>
      <c r="AE904" s="240"/>
    </row>
    <row r="905" spans="1:31" ht="60" customHeight="1" x14ac:dyDescent="0.25">
      <c r="A905" s="233">
        <f t="shared" si="46"/>
        <v>900</v>
      </c>
      <c r="B905" s="47"/>
      <c r="C905" s="47"/>
      <c r="D905" s="48"/>
      <c r="E905" s="49"/>
      <c r="F905" s="48"/>
      <c r="G905" s="50"/>
      <c r="H905" s="440"/>
      <c r="I905" s="51"/>
      <c r="J905" s="440"/>
      <c r="K905" s="52"/>
      <c r="L905" s="53"/>
      <c r="M905" s="54"/>
      <c r="N905" s="54"/>
      <c r="O905" s="246">
        <f t="shared" si="45"/>
        <v>0</v>
      </c>
      <c r="P905" s="55"/>
      <c r="Q905" s="49"/>
      <c r="R905" s="56"/>
      <c r="S905" s="440"/>
      <c r="T905" s="54"/>
      <c r="U905" s="55"/>
      <c r="V905" s="440"/>
      <c r="W905" s="55"/>
      <c r="X905" s="54"/>
      <c r="Y905" s="54"/>
      <c r="Z905" s="237">
        <f t="shared" si="44"/>
        <v>0</v>
      </c>
      <c r="AA905" s="53"/>
      <c r="AB905" s="57"/>
      <c r="AC905" s="238">
        <v>0</v>
      </c>
      <c r="AD905" s="239">
        <v>0</v>
      </c>
      <c r="AE905" s="240"/>
    </row>
    <row r="906" spans="1:31" ht="60" customHeight="1" x14ac:dyDescent="0.25">
      <c r="A906" s="233">
        <f t="shared" si="46"/>
        <v>901</v>
      </c>
      <c r="B906" s="47"/>
      <c r="C906" s="47"/>
      <c r="D906" s="48"/>
      <c r="E906" s="49"/>
      <c r="F906" s="48"/>
      <c r="G906" s="50"/>
      <c r="H906" s="440"/>
      <c r="I906" s="51"/>
      <c r="J906" s="440"/>
      <c r="K906" s="52"/>
      <c r="L906" s="53"/>
      <c r="M906" s="54"/>
      <c r="N906" s="54"/>
      <c r="O906" s="246">
        <f t="shared" si="45"/>
        <v>0</v>
      </c>
      <c r="P906" s="55"/>
      <c r="Q906" s="49"/>
      <c r="R906" s="56"/>
      <c r="S906" s="440"/>
      <c r="T906" s="54"/>
      <c r="U906" s="55"/>
      <c r="V906" s="440"/>
      <c r="W906" s="55"/>
      <c r="X906" s="54"/>
      <c r="Y906" s="54"/>
      <c r="Z906" s="237">
        <f t="shared" si="44"/>
        <v>0</v>
      </c>
      <c r="AA906" s="53"/>
      <c r="AB906" s="57"/>
      <c r="AC906" s="238">
        <v>0</v>
      </c>
      <c r="AD906" s="239">
        <v>0</v>
      </c>
      <c r="AE906" s="240"/>
    </row>
    <row r="907" spans="1:31" ht="60" customHeight="1" x14ac:dyDescent="0.25">
      <c r="A907" s="233">
        <f t="shared" si="46"/>
        <v>902</v>
      </c>
      <c r="B907" s="47"/>
      <c r="C907" s="47"/>
      <c r="D907" s="48"/>
      <c r="E907" s="49"/>
      <c r="F907" s="48"/>
      <c r="G907" s="50"/>
      <c r="H907" s="440"/>
      <c r="I907" s="51"/>
      <c r="J907" s="440"/>
      <c r="K907" s="52"/>
      <c r="L907" s="53"/>
      <c r="M907" s="54"/>
      <c r="N907" s="54"/>
      <c r="O907" s="246">
        <f t="shared" si="45"/>
        <v>0</v>
      </c>
      <c r="P907" s="55"/>
      <c r="Q907" s="49"/>
      <c r="R907" s="56"/>
      <c r="S907" s="440"/>
      <c r="T907" s="54"/>
      <c r="U907" s="55"/>
      <c r="V907" s="440"/>
      <c r="W907" s="55"/>
      <c r="X907" s="54"/>
      <c r="Y907" s="54"/>
      <c r="Z907" s="237">
        <f t="shared" si="44"/>
        <v>0</v>
      </c>
      <c r="AA907" s="53"/>
      <c r="AB907" s="57"/>
      <c r="AC907" s="238">
        <v>0</v>
      </c>
      <c r="AD907" s="239">
        <v>0</v>
      </c>
      <c r="AE907" s="240"/>
    </row>
    <row r="908" spans="1:31" ht="60" customHeight="1" x14ac:dyDescent="0.25">
      <c r="A908" s="233">
        <f t="shared" si="46"/>
        <v>903</v>
      </c>
      <c r="B908" s="47"/>
      <c r="C908" s="47"/>
      <c r="D908" s="48"/>
      <c r="E908" s="49"/>
      <c r="F908" s="48"/>
      <c r="G908" s="50"/>
      <c r="H908" s="440"/>
      <c r="I908" s="51"/>
      <c r="J908" s="440"/>
      <c r="K908" s="52"/>
      <c r="L908" s="53"/>
      <c r="M908" s="54"/>
      <c r="N908" s="54"/>
      <c r="O908" s="246">
        <f t="shared" si="45"/>
        <v>0</v>
      </c>
      <c r="P908" s="55"/>
      <c r="Q908" s="49"/>
      <c r="R908" s="56"/>
      <c r="S908" s="440"/>
      <c r="T908" s="54"/>
      <c r="U908" s="55"/>
      <c r="V908" s="440"/>
      <c r="W908" s="55"/>
      <c r="X908" s="54"/>
      <c r="Y908" s="54"/>
      <c r="Z908" s="237">
        <f t="shared" si="44"/>
        <v>0</v>
      </c>
      <c r="AA908" s="53"/>
      <c r="AB908" s="57"/>
      <c r="AC908" s="238">
        <v>0</v>
      </c>
      <c r="AD908" s="239">
        <v>0</v>
      </c>
      <c r="AE908" s="240"/>
    </row>
    <row r="909" spans="1:31" ht="60" customHeight="1" x14ac:dyDescent="0.25">
      <c r="A909" s="233">
        <f t="shared" si="46"/>
        <v>904</v>
      </c>
      <c r="B909" s="47"/>
      <c r="C909" s="47"/>
      <c r="D909" s="48"/>
      <c r="E909" s="49"/>
      <c r="F909" s="48"/>
      <c r="G909" s="50"/>
      <c r="H909" s="440"/>
      <c r="I909" s="51"/>
      <c r="J909" s="440"/>
      <c r="K909" s="52"/>
      <c r="L909" s="53"/>
      <c r="M909" s="54"/>
      <c r="N909" s="54"/>
      <c r="O909" s="246">
        <f t="shared" si="45"/>
        <v>0</v>
      </c>
      <c r="P909" s="55"/>
      <c r="Q909" s="49"/>
      <c r="R909" s="56"/>
      <c r="S909" s="440"/>
      <c r="T909" s="54"/>
      <c r="U909" s="55"/>
      <c r="V909" s="440"/>
      <c r="W909" s="55"/>
      <c r="X909" s="54"/>
      <c r="Y909" s="54"/>
      <c r="Z909" s="237">
        <f t="shared" si="44"/>
        <v>0</v>
      </c>
      <c r="AA909" s="53"/>
      <c r="AB909" s="57"/>
      <c r="AC909" s="238">
        <v>0</v>
      </c>
      <c r="AD909" s="239">
        <v>0</v>
      </c>
      <c r="AE909" s="240"/>
    </row>
    <row r="910" spans="1:31" ht="60" customHeight="1" x14ac:dyDescent="0.25">
      <c r="A910" s="233">
        <f t="shared" si="46"/>
        <v>905</v>
      </c>
      <c r="B910" s="47"/>
      <c r="C910" s="47"/>
      <c r="D910" s="48"/>
      <c r="E910" s="49"/>
      <c r="F910" s="48"/>
      <c r="G910" s="50"/>
      <c r="H910" s="440"/>
      <c r="I910" s="51"/>
      <c r="J910" s="440"/>
      <c r="K910" s="52"/>
      <c r="L910" s="53"/>
      <c r="M910" s="54"/>
      <c r="N910" s="54"/>
      <c r="O910" s="246">
        <f t="shared" si="45"/>
        <v>0</v>
      </c>
      <c r="P910" s="55"/>
      <c r="Q910" s="49"/>
      <c r="R910" s="56"/>
      <c r="S910" s="440"/>
      <c r="T910" s="54"/>
      <c r="U910" s="55"/>
      <c r="V910" s="440"/>
      <c r="W910" s="55"/>
      <c r="X910" s="54"/>
      <c r="Y910" s="54"/>
      <c r="Z910" s="237">
        <f t="shared" si="44"/>
        <v>0</v>
      </c>
      <c r="AA910" s="53"/>
      <c r="AB910" s="57"/>
      <c r="AC910" s="238">
        <v>0</v>
      </c>
      <c r="AD910" s="239">
        <v>0</v>
      </c>
      <c r="AE910" s="240"/>
    </row>
    <row r="911" spans="1:31" ht="60" customHeight="1" x14ac:dyDescent="0.25">
      <c r="A911" s="233">
        <f t="shared" si="46"/>
        <v>906</v>
      </c>
      <c r="B911" s="47"/>
      <c r="C911" s="47"/>
      <c r="D911" s="48"/>
      <c r="E911" s="49"/>
      <c r="F911" s="48"/>
      <c r="G911" s="50"/>
      <c r="H911" s="440"/>
      <c r="I911" s="51"/>
      <c r="J911" s="440"/>
      <c r="K911" s="52"/>
      <c r="L911" s="53"/>
      <c r="M911" s="54"/>
      <c r="N911" s="54"/>
      <c r="O911" s="246">
        <f t="shared" si="45"/>
        <v>0</v>
      </c>
      <c r="P911" s="55"/>
      <c r="Q911" s="49"/>
      <c r="R911" s="56"/>
      <c r="S911" s="440"/>
      <c r="T911" s="54"/>
      <c r="U911" s="55"/>
      <c r="V911" s="440"/>
      <c r="W911" s="55"/>
      <c r="X911" s="54"/>
      <c r="Y911" s="54"/>
      <c r="Z911" s="237">
        <f t="shared" si="44"/>
        <v>0</v>
      </c>
      <c r="AA911" s="53"/>
      <c r="AB911" s="57"/>
      <c r="AC911" s="238">
        <v>0</v>
      </c>
      <c r="AD911" s="239">
        <v>0</v>
      </c>
      <c r="AE911" s="240"/>
    </row>
    <row r="912" spans="1:31" ht="60" customHeight="1" x14ac:dyDescent="0.25">
      <c r="A912" s="233">
        <f t="shared" si="46"/>
        <v>907</v>
      </c>
      <c r="B912" s="47"/>
      <c r="C912" s="47"/>
      <c r="D912" s="48"/>
      <c r="E912" s="49"/>
      <c r="F912" s="48"/>
      <c r="G912" s="50"/>
      <c r="H912" s="440"/>
      <c r="I912" s="51"/>
      <c r="J912" s="440"/>
      <c r="K912" s="52"/>
      <c r="L912" s="53"/>
      <c r="M912" s="54"/>
      <c r="N912" s="54"/>
      <c r="O912" s="246">
        <f t="shared" si="45"/>
        <v>0</v>
      </c>
      <c r="P912" s="55"/>
      <c r="Q912" s="49"/>
      <c r="R912" s="56"/>
      <c r="S912" s="440"/>
      <c r="T912" s="54"/>
      <c r="U912" s="55"/>
      <c r="V912" s="440"/>
      <c r="W912" s="55"/>
      <c r="X912" s="54"/>
      <c r="Y912" s="54"/>
      <c r="Z912" s="237">
        <f t="shared" si="44"/>
        <v>0</v>
      </c>
      <c r="AA912" s="53"/>
      <c r="AB912" s="57"/>
      <c r="AC912" s="238">
        <v>0</v>
      </c>
      <c r="AD912" s="239">
        <v>0</v>
      </c>
      <c r="AE912" s="240"/>
    </row>
    <row r="913" spans="1:31" ht="60" customHeight="1" x14ac:dyDescent="0.25">
      <c r="A913" s="233">
        <f t="shared" si="46"/>
        <v>908</v>
      </c>
      <c r="B913" s="47"/>
      <c r="C913" s="47"/>
      <c r="D913" s="48"/>
      <c r="E913" s="49"/>
      <c r="F913" s="48"/>
      <c r="G913" s="50"/>
      <c r="H913" s="440"/>
      <c r="I913" s="51"/>
      <c r="J913" s="440"/>
      <c r="K913" s="52"/>
      <c r="L913" s="53"/>
      <c r="M913" s="54"/>
      <c r="N913" s="54"/>
      <c r="O913" s="246">
        <f t="shared" si="45"/>
        <v>0</v>
      </c>
      <c r="P913" s="55"/>
      <c r="Q913" s="49"/>
      <c r="R913" s="56"/>
      <c r="S913" s="440"/>
      <c r="T913" s="54"/>
      <c r="U913" s="55"/>
      <c r="V913" s="440"/>
      <c r="W913" s="55"/>
      <c r="X913" s="54"/>
      <c r="Y913" s="54"/>
      <c r="Z913" s="237">
        <f t="shared" si="44"/>
        <v>0</v>
      </c>
      <c r="AA913" s="53"/>
      <c r="AB913" s="57"/>
      <c r="AC913" s="238">
        <v>0</v>
      </c>
      <c r="AD913" s="239">
        <v>0</v>
      </c>
      <c r="AE913" s="240"/>
    </row>
    <row r="914" spans="1:31" ht="60" customHeight="1" x14ac:dyDescent="0.25">
      <c r="A914" s="233">
        <f t="shared" si="46"/>
        <v>909</v>
      </c>
      <c r="B914" s="47"/>
      <c r="C914" s="47"/>
      <c r="D914" s="48"/>
      <c r="E914" s="49"/>
      <c r="F914" s="48"/>
      <c r="G914" s="50"/>
      <c r="H914" s="440"/>
      <c r="I914" s="51"/>
      <c r="J914" s="440"/>
      <c r="K914" s="52"/>
      <c r="L914" s="53"/>
      <c r="M914" s="54"/>
      <c r="N914" s="54"/>
      <c r="O914" s="246">
        <f t="shared" si="45"/>
        <v>0</v>
      </c>
      <c r="P914" s="55"/>
      <c r="Q914" s="49"/>
      <c r="R914" s="56"/>
      <c r="S914" s="440"/>
      <c r="T914" s="54"/>
      <c r="U914" s="55"/>
      <c r="V914" s="440"/>
      <c r="W914" s="55"/>
      <c r="X914" s="54"/>
      <c r="Y914" s="54"/>
      <c r="Z914" s="237">
        <f t="shared" si="44"/>
        <v>0</v>
      </c>
      <c r="AA914" s="53"/>
      <c r="AB914" s="57"/>
      <c r="AC914" s="238">
        <v>0</v>
      </c>
      <c r="AD914" s="239">
        <v>0</v>
      </c>
      <c r="AE914" s="240"/>
    </row>
    <row r="915" spans="1:31" ht="60" customHeight="1" x14ac:dyDescent="0.25">
      <c r="A915" s="233">
        <f t="shared" si="46"/>
        <v>910</v>
      </c>
      <c r="B915" s="47"/>
      <c r="C915" s="47"/>
      <c r="D915" s="48"/>
      <c r="E915" s="49"/>
      <c r="F915" s="48"/>
      <c r="G915" s="50"/>
      <c r="H915" s="440"/>
      <c r="I915" s="51"/>
      <c r="J915" s="440"/>
      <c r="K915" s="52"/>
      <c r="L915" s="53"/>
      <c r="M915" s="54"/>
      <c r="N915" s="54"/>
      <c r="O915" s="246">
        <f t="shared" si="45"/>
        <v>0</v>
      </c>
      <c r="P915" s="55"/>
      <c r="Q915" s="49"/>
      <c r="R915" s="56"/>
      <c r="S915" s="440"/>
      <c r="T915" s="54"/>
      <c r="U915" s="55"/>
      <c r="V915" s="440"/>
      <c r="W915" s="55"/>
      <c r="X915" s="54"/>
      <c r="Y915" s="54"/>
      <c r="Z915" s="237">
        <f t="shared" si="44"/>
        <v>0</v>
      </c>
      <c r="AA915" s="53"/>
      <c r="AB915" s="57"/>
      <c r="AC915" s="238">
        <v>0</v>
      </c>
      <c r="AD915" s="239">
        <v>0</v>
      </c>
      <c r="AE915" s="240"/>
    </row>
    <row r="916" spans="1:31" ht="60" customHeight="1" x14ac:dyDescent="0.25">
      <c r="A916" s="233">
        <f t="shared" si="46"/>
        <v>911</v>
      </c>
      <c r="B916" s="47"/>
      <c r="C916" s="47"/>
      <c r="D916" s="48"/>
      <c r="E916" s="49"/>
      <c r="F916" s="48"/>
      <c r="G916" s="50"/>
      <c r="H916" s="440"/>
      <c r="I916" s="51"/>
      <c r="J916" s="440"/>
      <c r="K916" s="52"/>
      <c r="L916" s="53"/>
      <c r="M916" s="54"/>
      <c r="N916" s="54"/>
      <c r="O916" s="246">
        <f t="shared" si="45"/>
        <v>0</v>
      </c>
      <c r="P916" s="55"/>
      <c r="Q916" s="49"/>
      <c r="R916" s="56"/>
      <c r="S916" s="440"/>
      <c r="T916" s="54"/>
      <c r="U916" s="55"/>
      <c r="V916" s="440"/>
      <c r="W916" s="55"/>
      <c r="X916" s="54"/>
      <c r="Y916" s="54"/>
      <c r="Z916" s="237">
        <f t="shared" si="44"/>
        <v>0</v>
      </c>
      <c r="AA916" s="53"/>
      <c r="AB916" s="57"/>
      <c r="AC916" s="238">
        <v>0</v>
      </c>
      <c r="AD916" s="239">
        <v>0</v>
      </c>
      <c r="AE916" s="240"/>
    </row>
    <row r="917" spans="1:31" ht="60" customHeight="1" x14ac:dyDescent="0.25">
      <c r="A917" s="233">
        <f t="shared" si="46"/>
        <v>912</v>
      </c>
      <c r="B917" s="47"/>
      <c r="C917" s="47"/>
      <c r="D917" s="48"/>
      <c r="E917" s="49"/>
      <c r="F917" s="48"/>
      <c r="G917" s="50"/>
      <c r="H917" s="440"/>
      <c r="I917" s="51"/>
      <c r="J917" s="440"/>
      <c r="K917" s="52"/>
      <c r="L917" s="53"/>
      <c r="M917" s="54"/>
      <c r="N917" s="54"/>
      <c r="O917" s="246">
        <f t="shared" si="45"/>
        <v>0</v>
      </c>
      <c r="P917" s="55"/>
      <c r="Q917" s="49"/>
      <c r="R917" s="56"/>
      <c r="S917" s="440"/>
      <c r="T917" s="54"/>
      <c r="U917" s="55"/>
      <c r="V917" s="440"/>
      <c r="W917" s="55"/>
      <c r="X917" s="54"/>
      <c r="Y917" s="54"/>
      <c r="Z917" s="237">
        <f t="shared" si="44"/>
        <v>0</v>
      </c>
      <c r="AA917" s="53"/>
      <c r="AB917" s="57"/>
      <c r="AC917" s="238">
        <v>0</v>
      </c>
      <c r="AD917" s="239">
        <v>0</v>
      </c>
      <c r="AE917" s="240"/>
    </row>
    <row r="918" spans="1:31" ht="60" customHeight="1" x14ac:dyDescent="0.25">
      <c r="A918" s="233">
        <f t="shared" si="46"/>
        <v>913</v>
      </c>
      <c r="B918" s="47"/>
      <c r="C918" s="47"/>
      <c r="D918" s="48"/>
      <c r="E918" s="49"/>
      <c r="F918" s="48"/>
      <c r="G918" s="50"/>
      <c r="H918" s="440"/>
      <c r="I918" s="51"/>
      <c r="J918" s="440"/>
      <c r="K918" s="52"/>
      <c r="L918" s="53"/>
      <c r="M918" s="54"/>
      <c r="N918" s="54"/>
      <c r="O918" s="246">
        <f t="shared" si="45"/>
        <v>0</v>
      </c>
      <c r="P918" s="55"/>
      <c r="Q918" s="49"/>
      <c r="R918" s="56"/>
      <c r="S918" s="440"/>
      <c r="T918" s="54"/>
      <c r="U918" s="55"/>
      <c r="V918" s="440"/>
      <c r="W918" s="55"/>
      <c r="X918" s="54"/>
      <c r="Y918" s="54"/>
      <c r="Z918" s="237">
        <f t="shared" si="44"/>
        <v>0</v>
      </c>
      <c r="AA918" s="53"/>
      <c r="AB918" s="57"/>
      <c r="AC918" s="238">
        <v>0</v>
      </c>
      <c r="AD918" s="239">
        <v>0</v>
      </c>
      <c r="AE918" s="240"/>
    </row>
    <row r="919" spans="1:31" ht="60" customHeight="1" x14ac:dyDescent="0.25">
      <c r="A919" s="233">
        <f t="shared" si="46"/>
        <v>914</v>
      </c>
      <c r="B919" s="47"/>
      <c r="C919" s="47"/>
      <c r="D919" s="48"/>
      <c r="E919" s="49"/>
      <c r="F919" s="48"/>
      <c r="G919" s="50"/>
      <c r="H919" s="440"/>
      <c r="I919" s="51"/>
      <c r="J919" s="440"/>
      <c r="K919" s="52"/>
      <c r="L919" s="53"/>
      <c r="M919" s="54"/>
      <c r="N919" s="54"/>
      <c r="O919" s="246">
        <f t="shared" si="45"/>
        <v>0</v>
      </c>
      <c r="P919" s="55"/>
      <c r="Q919" s="49"/>
      <c r="R919" s="56"/>
      <c r="S919" s="440"/>
      <c r="T919" s="54"/>
      <c r="U919" s="55"/>
      <c r="V919" s="440"/>
      <c r="W919" s="55"/>
      <c r="X919" s="54"/>
      <c r="Y919" s="54"/>
      <c r="Z919" s="237">
        <f t="shared" si="44"/>
        <v>0</v>
      </c>
      <c r="AA919" s="53"/>
      <c r="AB919" s="57"/>
      <c r="AC919" s="238">
        <v>0</v>
      </c>
      <c r="AD919" s="239">
        <v>0</v>
      </c>
      <c r="AE919" s="240"/>
    </row>
    <row r="920" spans="1:31" ht="60" customHeight="1" x14ac:dyDescent="0.25">
      <c r="A920" s="233">
        <f t="shared" si="46"/>
        <v>915</v>
      </c>
      <c r="B920" s="47"/>
      <c r="C920" s="47"/>
      <c r="D920" s="48"/>
      <c r="E920" s="49"/>
      <c r="F920" s="48"/>
      <c r="G920" s="50"/>
      <c r="H920" s="440"/>
      <c r="I920" s="51"/>
      <c r="J920" s="440"/>
      <c r="K920" s="52"/>
      <c r="L920" s="53"/>
      <c r="M920" s="54"/>
      <c r="N920" s="54"/>
      <c r="O920" s="246">
        <f t="shared" si="45"/>
        <v>0</v>
      </c>
      <c r="P920" s="55"/>
      <c r="Q920" s="49"/>
      <c r="R920" s="56"/>
      <c r="S920" s="440"/>
      <c r="T920" s="54"/>
      <c r="U920" s="55"/>
      <c r="V920" s="440"/>
      <c r="W920" s="55"/>
      <c r="X920" s="54"/>
      <c r="Y920" s="54"/>
      <c r="Z920" s="237">
        <f t="shared" si="44"/>
        <v>0</v>
      </c>
      <c r="AA920" s="53"/>
      <c r="AB920" s="57"/>
      <c r="AC920" s="238">
        <v>0</v>
      </c>
      <c r="AD920" s="239">
        <v>0</v>
      </c>
      <c r="AE920" s="240"/>
    </row>
    <row r="921" spans="1:31" ht="60" customHeight="1" x14ac:dyDescent="0.25">
      <c r="A921" s="233">
        <f t="shared" si="46"/>
        <v>916</v>
      </c>
      <c r="B921" s="47"/>
      <c r="C921" s="47"/>
      <c r="D921" s="48"/>
      <c r="E921" s="49"/>
      <c r="F921" s="48"/>
      <c r="G921" s="50"/>
      <c r="H921" s="440"/>
      <c r="I921" s="51"/>
      <c r="J921" s="440"/>
      <c r="K921" s="52"/>
      <c r="L921" s="53"/>
      <c r="M921" s="54"/>
      <c r="N921" s="54"/>
      <c r="O921" s="246">
        <f t="shared" si="45"/>
        <v>0</v>
      </c>
      <c r="P921" s="55"/>
      <c r="Q921" s="49"/>
      <c r="R921" s="56"/>
      <c r="S921" s="440"/>
      <c r="T921" s="54"/>
      <c r="U921" s="55"/>
      <c r="V921" s="440"/>
      <c r="W921" s="55"/>
      <c r="X921" s="54"/>
      <c r="Y921" s="54"/>
      <c r="Z921" s="237">
        <f t="shared" si="44"/>
        <v>0</v>
      </c>
      <c r="AA921" s="53"/>
      <c r="AB921" s="57"/>
      <c r="AC921" s="238">
        <v>0</v>
      </c>
      <c r="AD921" s="239">
        <v>0</v>
      </c>
      <c r="AE921" s="240"/>
    </row>
    <row r="922" spans="1:31" ht="60" customHeight="1" x14ac:dyDescent="0.25">
      <c r="A922" s="233">
        <f t="shared" si="46"/>
        <v>917</v>
      </c>
      <c r="B922" s="47"/>
      <c r="C922" s="47"/>
      <c r="D922" s="48"/>
      <c r="E922" s="49"/>
      <c r="F922" s="48"/>
      <c r="G922" s="50"/>
      <c r="H922" s="440"/>
      <c r="I922" s="51"/>
      <c r="J922" s="440"/>
      <c r="K922" s="52"/>
      <c r="L922" s="53"/>
      <c r="M922" s="54"/>
      <c r="N922" s="54"/>
      <c r="O922" s="246">
        <f t="shared" si="45"/>
        <v>0</v>
      </c>
      <c r="P922" s="55"/>
      <c r="Q922" s="49"/>
      <c r="R922" s="56"/>
      <c r="S922" s="440"/>
      <c r="T922" s="54"/>
      <c r="U922" s="55"/>
      <c r="V922" s="440"/>
      <c r="W922" s="55"/>
      <c r="X922" s="54"/>
      <c r="Y922" s="54"/>
      <c r="Z922" s="237">
        <f t="shared" si="44"/>
        <v>0</v>
      </c>
      <c r="AA922" s="53"/>
      <c r="AB922" s="57"/>
      <c r="AC922" s="238">
        <v>0</v>
      </c>
      <c r="AD922" s="239">
        <v>0</v>
      </c>
      <c r="AE922" s="240"/>
    </row>
    <row r="923" spans="1:31" ht="60" customHeight="1" x14ac:dyDescent="0.25">
      <c r="A923" s="233">
        <f t="shared" si="46"/>
        <v>918</v>
      </c>
      <c r="B923" s="47"/>
      <c r="C923" s="47"/>
      <c r="D923" s="48"/>
      <c r="E923" s="49"/>
      <c r="F923" s="48"/>
      <c r="G923" s="50"/>
      <c r="H923" s="440"/>
      <c r="I923" s="51"/>
      <c r="J923" s="440"/>
      <c r="K923" s="52"/>
      <c r="L923" s="53"/>
      <c r="M923" s="54"/>
      <c r="N923" s="54"/>
      <c r="O923" s="246">
        <f t="shared" si="45"/>
        <v>0</v>
      </c>
      <c r="P923" s="55"/>
      <c r="Q923" s="49"/>
      <c r="R923" s="56"/>
      <c r="S923" s="440"/>
      <c r="T923" s="54"/>
      <c r="U923" s="55"/>
      <c r="V923" s="440"/>
      <c r="W923" s="55"/>
      <c r="X923" s="54"/>
      <c r="Y923" s="54"/>
      <c r="Z923" s="237">
        <f t="shared" si="44"/>
        <v>0</v>
      </c>
      <c r="AA923" s="53"/>
      <c r="AB923" s="57"/>
      <c r="AC923" s="238">
        <v>0</v>
      </c>
      <c r="AD923" s="239">
        <v>0</v>
      </c>
      <c r="AE923" s="240"/>
    </row>
    <row r="924" spans="1:31" ht="60" customHeight="1" x14ac:dyDescent="0.25">
      <c r="A924" s="233">
        <f t="shared" si="46"/>
        <v>919</v>
      </c>
      <c r="B924" s="47"/>
      <c r="C924" s="47"/>
      <c r="D924" s="48"/>
      <c r="E924" s="49"/>
      <c r="F924" s="48"/>
      <c r="G924" s="50"/>
      <c r="H924" s="440"/>
      <c r="I924" s="51"/>
      <c r="J924" s="440"/>
      <c r="K924" s="52"/>
      <c r="L924" s="53"/>
      <c r="M924" s="54"/>
      <c r="N924" s="54"/>
      <c r="O924" s="246">
        <f t="shared" si="45"/>
        <v>0</v>
      </c>
      <c r="P924" s="55"/>
      <c r="Q924" s="49"/>
      <c r="R924" s="56"/>
      <c r="S924" s="440"/>
      <c r="T924" s="54"/>
      <c r="U924" s="55"/>
      <c r="V924" s="440"/>
      <c r="W924" s="55"/>
      <c r="X924" s="54"/>
      <c r="Y924" s="54"/>
      <c r="Z924" s="237">
        <f t="shared" si="44"/>
        <v>0</v>
      </c>
      <c r="AA924" s="53"/>
      <c r="AB924" s="57"/>
      <c r="AC924" s="238">
        <v>0</v>
      </c>
      <c r="AD924" s="239">
        <v>0</v>
      </c>
      <c r="AE924" s="240"/>
    </row>
    <row r="925" spans="1:31" ht="60" customHeight="1" x14ac:dyDescent="0.25">
      <c r="A925" s="233">
        <f t="shared" si="46"/>
        <v>920</v>
      </c>
      <c r="B925" s="47"/>
      <c r="C925" s="47"/>
      <c r="D925" s="48"/>
      <c r="E925" s="49"/>
      <c r="F925" s="48"/>
      <c r="G925" s="50"/>
      <c r="H925" s="440"/>
      <c r="I925" s="51"/>
      <c r="J925" s="440"/>
      <c r="K925" s="52"/>
      <c r="L925" s="53"/>
      <c r="M925" s="54"/>
      <c r="N925" s="54"/>
      <c r="O925" s="246">
        <f t="shared" si="45"/>
        <v>0</v>
      </c>
      <c r="P925" s="55"/>
      <c r="Q925" s="49"/>
      <c r="R925" s="56"/>
      <c r="S925" s="440"/>
      <c r="T925" s="54"/>
      <c r="U925" s="55"/>
      <c r="V925" s="440"/>
      <c r="W925" s="55"/>
      <c r="X925" s="54"/>
      <c r="Y925" s="54"/>
      <c r="Z925" s="237">
        <f t="shared" si="44"/>
        <v>0</v>
      </c>
      <c r="AA925" s="53"/>
      <c r="AB925" s="57"/>
      <c r="AC925" s="238">
        <v>0</v>
      </c>
      <c r="AD925" s="239">
        <v>0</v>
      </c>
      <c r="AE925" s="240"/>
    </row>
    <row r="926" spans="1:31" ht="60" customHeight="1" x14ac:dyDescent="0.25">
      <c r="A926" s="233">
        <f t="shared" si="46"/>
        <v>921</v>
      </c>
      <c r="B926" s="47"/>
      <c r="C926" s="47"/>
      <c r="D926" s="48"/>
      <c r="E926" s="49"/>
      <c r="F926" s="48"/>
      <c r="G926" s="50"/>
      <c r="H926" s="440"/>
      <c r="I926" s="51"/>
      <c r="J926" s="440"/>
      <c r="K926" s="52"/>
      <c r="L926" s="53"/>
      <c r="M926" s="54"/>
      <c r="N926" s="54"/>
      <c r="O926" s="246">
        <f t="shared" si="45"/>
        <v>0</v>
      </c>
      <c r="P926" s="55"/>
      <c r="Q926" s="49"/>
      <c r="R926" s="56"/>
      <c r="S926" s="440"/>
      <c r="T926" s="54"/>
      <c r="U926" s="55"/>
      <c r="V926" s="440"/>
      <c r="W926" s="55"/>
      <c r="X926" s="54"/>
      <c r="Y926" s="54"/>
      <c r="Z926" s="237">
        <f t="shared" si="44"/>
        <v>0</v>
      </c>
      <c r="AA926" s="53"/>
      <c r="AB926" s="57"/>
      <c r="AC926" s="238">
        <v>0</v>
      </c>
      <c r="AD926" s="239">
        <v>0</v>
      </c>
      <c r="AE926" s="240"/>
    </row>
    <row r="927" spans="1:31" ht="60" customHeight="1" x14ac:dyDescent="0.25">
      <c r="A927" s="233">
        <f t="shared" si="46"/>
        <v>922</v>
      </c>
      <c r="B927" s="47"/>
      <c r="C927" s="47"/>
      <c r="D927" s="48"/>
      <c r="E927" s="49"/>
      <c r="F927" s="48"/>
      <c r="G927" s="50"/>
      <c r="H927" s="440"/>
      <c r="I927" s="51"/>
      <c r="J927" s="440"/>
      <c r="K927" s="52"/>
      <c r="L927" s="53"/>
      <c r="M927" s="54"/>
      <c r="N927" s="54"/>
      <c r="O927" s="246">
        <f t="shared" si="45"/>
        <v>0</v>
      </c>
      <c r="P927" s="55"/>
      <c r="Q927" s="49"/>
      <c r="R927" s="56"/>
      <c r="S927" s="440"/>
      <c r="T927" s="54"/>
      <c r="U927" s="55"/>
      <c r="V927" s="440"/>
      <c r="W927" s="55"/>
      <c r="X927" s="54"/>
      <c r="Y927" s="54"/>
      <c r="Z927" s="237">
        <f t="shared" si="44"/>
        <v>0</v>
      </c>
      <c r="AA927" s="53"/>
      <c r="AB927" s="57"/>
      <c r="AC927" s="238">
        <v>0</v>
      </c>
      <c r="AD927" s="239">
        <v>0</v>
      </c>
      <c r="AE927" s="240"/>
    </row>
    <row r="928" spans="1:31" ht="60" customHeight="1" x14ac:dyDescent="0.25">
      <c r="A928" s="233">
        <f t="shared" si="46"/>
        <v>923</v>
      </c>
      <c r="B928" s="47"/>
      <c r="C928" s="47"/>
      <c r="D928" s="48"/>
      <c r="E928" s="49"/>
      <c r="F928" s="48"/>
      <c r="G928" s="50"/>
      <c r="H928" s="440"/>
      <c r="I928" s="51"/>
      <c r="J928" s="440"/>
      <c r="K928" s="52"/>
      <c r="L928" s="53"/>
      <c r="M928" s="54"/>
      <c r="N928" s="54"/>
      <c r="O928" s="246">
        <f t="shared" si="45"/>
        <v>0</v>
      </c>
      <c r="P928" s="55"/>
      <c r="Q928" s="49"/>
      <c r="R928" s="56"/>
      <c r="S928" s="440"/>
      <c r="T928" s="54"/>
      <c r="U928" s="55"/>
      <c r="V928" s="440"/>
      <c r="W928" s="55"/>
      <c r="X928" s="54"/>
      <c r="Y928" s="54"/>
      <c r="Z928" s="237">
        <f t="shared" si="44"/>
        <v>0</v>
      </c>
      <c r="AA928" s="53"/>
      <c r="AB928" s="57"/>
      <c r="AC928" s="238">
        <v>0</v>
      </c>
      <c r="AD928" s="239">
        <v>0</v>
      </c>
      <c r="AE928" s="240"/>
    </row>
    <row r="929" spans="1:31" ht="60" customHeight="1" x14ac:dyDescent="0.25">
      <c r="A929" s="233">
        <f t="shared" si="46"/>
        <v>924</v>
      </c>
      <c r="B929" s="47"/>
      <c r="C929" s="47"/>
      <c r="D929" s="48"/>
      <c r="E929" s="49"/>
      <c r="F929" s="48"/>
      <c r="G929" s="50"/>
      <c r="H929" s="440"/>
      <c r="I929" s="51"/>
      <c r="J929" s="440"/>
      <c r="K929" s="52"/>
      <c r="L929" s="53"/>
      <c r="M929" s="54"/>
      <c r="N929" s="54"/>
      <c r="O929" s="246">
        <f t="shared" si="45"/>
        <v>0</v>
      </c>
      <c r="P929" s="55"/>
      <c r="Q929" s="49"/>
      <c r="R929" s="56"/>
      <c r="S929" s="440"/>
      <c r="T929" s="54"/>
      <c r="U929" s="55"/>
      <c r="V929" s="440"/>
      <c r="W929" s="55"/>
      <c r="X929" s="54"/>
      <c r="Y929" s="54"/>
      <c r="Z929" s="237">
        <f t="shared" si="44"/>
        <v>0</v>
      </c>
      <c r="AA929" s="53"/>
      <c r="AB929" s="57"/>
      <c r="AC929" s="238">
        <v>0</v>
      </c>
      <c r="AD929" s="239">
        <v>0</v>
      </c>
      <c r="AE929" s="240"/>
    </row>
    <row r="930" spans="1:31" ht="60" customHeight="1" x14ac:dyDescent="0.25">
      <c r="A930" s="233">
        <f t="shared" si="46"/>
        <v>925</v>
      </c>
      <c r="B930" s="47"/>
      <c r="C930" s="47"/>
      <c r="D930" s="48"/>
      <c r="E930" s="49"/>
      <c r="F930" s="48"/>
      <c r="G930" s="50"/>
      <c r="H930" s="440"/>
      <c r="I930" s="51"/>
      <c r="J930" s="440"/>
      <c r="K930" s="52"/>
      <c r="L930" s="53"/>
      <c r="M930" s="54"/>
      <c r="N930" s="54"/>
      <c r="O930" s="246">
        <f t="shared" si="45"/>
        <v>0</v>
      </c>
      <c r="P930" s="55"/>
      <c r="Q930" s="49"/>
      <c r="R930" s="56"/>
      <c r="S930" s="440"/>
      <c r="T930" s="54"/>
      <c r="U930" s="55"/>
      <c r="V930" s="440"/>
      <c r="W930" s="55"/>
      <c r="X930" s="54"/>
      <c r="Y930" s="54"/>
      <c r="Z930" s="237">
        <f t="shared" si="44"/>
        <v>0</v>
      </c>
      <c r="AA930" s="53"/>
      <c r="AB930" s="57"/>
      <c r="AC930" s="238">
        <v>0</v>
      </c>
      <c r="AD930" s="239">
        <v>0</v>
      </c>
      <c r="AE930" s="240"/>
    </row>
    <row r="931" spans="1:31" ht="60" customHeight="1" x14ac:dyDescent="0.25">
      <c r="A931" s="233">
        <f t="shared" si="46"/>
        <v>926</v>
      </c>
      <c r="B931" s="47"/>
      <c r="C931" s="47"/>
      <c r="D931" s="48"/>
      <c r="E931" s="49"/>
      <c r="F931" s="48"/>
      <c r="G931" s="50"/>
      <c r="H931" s="440"/>
      <c r="I931" s="51"/>
      <c r="J931" s="440"/>
      <c r="K931" s="52"/>
      <c r="L931" s="53"/>
      <c r="M931" s="54"/>
      <c r="N931" s="54"/>
      <c r="O931" s="246">
        <f t="shared" si="45"/>
        <v>0</v>
      </c>
      <c r="P931" s="55"/>
      <c r="Q931" s="49"/>
      <c r="R931" s="56"/>
      <c r="S931" s="440"/>
      <c r="T931" s="54"/>
      <c r="U931" s="55"/>
      <c r="V931" s="440"/>
      <c r="W931" s="55"/>
      <c r="X931" s="54"/>
      <c r="Y931" s="54"/>
      <c r="Z931" s="237">
        <f t="shared" si="44"/>
        <v>0</v>
      </c>
      <c r="AA931" s="53"/>
      <c r="AB931" s="57"/>
      <c r="AC931" s="238">
        <v>0</v>
      </c>
      <c r="AD931" s="239">
        <v>0</v>
      </c>
      <c r="AE931" s="240"/>
    </row>
    <row r="932" spans="1:31" ht="60" customHeight="1" x14ac:dyDescent="0.25">
      <c r="A932" s="233">
        <f t="shared" si="46"/>
        <v>927</v>
      </c>
      <c r="B932" s="47"/>
      <c r="C932" s="47"/>
      <c r="D932" s="48"/>
      <c r="E932" s="49"/>
      <c r="F932" s="48"/>
      <c r="G932" s="50"/>
      <c r="H932" s="440"/>
      <c r="I932" s="51"/>
      <c r="J932" s="440"/>
      <c r="K932" s="52"/>
      <c r="L932" s="53"/>
      <c r="M932" s="54"/>
      <c r="N932" s="54"/>
      <c r="O932" s="246">
        <f t="shared" si="45"/>
        <v>0</v>
      </c>
      <c r="P932" s="55"/>
      <c r="Q932" s="49"/>
      <c r="R932" s="56"/>
      <c r="S932" s="440"/>
      <c r="T932" s="54"/>
      <c r="U932" s="55"/>
      <c r="V932" s="440"/>
      <c r="W932" s="55"/>
      <c r="X932" s="54"/>
      <c r="Y932" s="54"/>
      <c r="Z932" s="237">
        <f t="shared" si="44"/>
        <v>0</v>
      </c>
      <c r="AA932" s="53"/>
      <c r="AB932" s="57"/>
      <c r="AC932" s="238">
        <v>0</v>
      </c>
      <c r="AD932" s="239">
        <v>0</v>
      </c>
      <c r="AE932" s="240"/>
    </row>
    <row r="933" spans="1:31" ht="60" customHeight="1" x14ac:dyDescent="0.25">
      <c r="A933" s="233">
        <f t="shared" si="46"/>
        <v>928</v>
      </c>
      <c r="B933" s="47"/>
      <c r="C933" s="47"/>
      <c r="D933" s="48"/>
      <c r="E933" s="49"/>
      <c r="F933" s="48"/>
      <c r="G933" s="50"/>
      <c r="H933" s="440"/>
      <c r="I933" s="51"/>
      <c r="J933" s="440"/>
      <c r="K933" s="52"/>
      <c r="L933" s="53"/>
      <c r="M933" s="54"/>
      <c r="N933" s="54"/>
      <c r="O933" s="246">
        <f t="shared" si="45"/>
        <v>0</v>
      </c>
      <c r="P933" s="55"/>
      <c r="Q933" s="49"/>
      <c r="R933" s="56"/>
      <c r="S933" s="440"/>
      <c r="T933" s="54"/>
      <c r="U933" s="55"/>
      <c r="V933" s="440"/>
      <c r="W933" s="55"/>
      <c r="X933" s="54"/>
      <c r="Y933" s="54"/>
      <c r="Z933" s="237">
        <f t="shared" si="44"/>
        <v>0</v>
      </c>
      <c r="AA933" s="53"/>
      <c r="AB933" s="57"/>
      <c r="AC933" s="238">
        <v>0</v>
      </c>
      <c r="AD933" s="239">
        <v>0</v>
      </c>
      <c r="AE933" s="240"/>
    </row>
    <row r="934" spans="1:31" ht="60" customHeight="1" x14ac:dyDescent="0.25">
      <c r="A934" s="233">
        <f t="shared" si="46"/>
        <v>929</v>
      </c>
      <c r="B934" s="47"/>
      <c r="C934" s="47"/>
      <c r="D934" s="48"/>
      <c r="E934" s="49"/>
      <c r="F934" s="48"/>
      <c r="G934" s="50"/>
      <c r="H934" s="440"/>
      <c r="I934" s="51"/>
      <c r="J934" s="440"/>
      <c r="K934" s="52"/>
      <c r="L934" s="53"/>
      <c r="M934" s="54"/>
      <c r="N934" s="54"/>
      <c r="O934" s="246">
        <f t="shared" si="45"/>
        <v>0</v>
      </c>
      <c r="P934" s="55"/>
      <c r="Q934" s="49"/>
      <c r="R934" s="56"/>
      <c r="S934" s="440"/>
      <c r="T934" s="54"/>
      <c r="U934" s="55"/>
      <c r="V934" s="440"/>
      <c r="W934" s="55"/>
      <c r="X934" s="54"/>
      <c r="Y934" s="54"/>
      <c r="Z934" s="237">
        <f t="shared" si="44"/>
        <v>0</v>
      </c>
      <c r="AA934" s="53"/>
      <c r="AB934" s="57"/>
      <c r="AC934" s="238">
        <v>0</v>
      </c>
      <c r="AD934" s="239">
        <v>0</v>
      </c>
      <c r="AE934" s="240"/>
    </row>
    <row r="935" spans="1:31" ht="60" customHeight="1" x14ac:dyDescent="0.25">
      <c r="A935" s="233">
        <f t="shared" si="46"/>
        <v>930</v>
      </c>
      <c r="B935" s="47"/>
      <c r="C935" s="47"/>
      <c r="D935" s="48"/>
      <c r="E935" s="49"/>
      <c r="F935" s="48"/>
      <c r="G935" s="50"/>
      <c r="H935" s="440"/>
      <c r="I935" s="51"/>
      <c r="J935" s="440"/>
      <c r="K935" s="52"/>
      <c r="L935" s="53"/>
      <c r="M935" s="54"/>
      <c r="N935" s="54"/>
      <c r="O935" s="246">
        <f t="shared" si="45"/>
        <v>0</v>
      </c>
      <c r="P935" s="55"/>
      <c r="Q935" s="49"/>
      <c r="R935" s="56"/>
      <c r="S935" s="440"/>
      <c r="T935" s="54"/>
      <c r="U935" s="55"/>
      <c r="V935" s="440"/>
      <c r="W935" s="55"/>
      <c r="X935" s="54"/>
      <c r="Y935" s="54"/>
      <c r="Z935" s="237">
        <f t="shared" si="44"/>
        <v>0</v>
      </c>
      <c r="AA935" s="53"/>
      <c r="AB935" s="57"/>
      <c r="AC935" s="238">
        <v>0</v>
      </c>
      <c r="AD935" s="239">
        <v>0</v>
      </c>
      <c r="AE935" s="240"/>
    </row>
    <row r="936" spans="1:31" ht="60" customHeight="1" x14ac:dyDescent="0.25">
      <c r="A936" s="233">
        <f t="shared" si="46"/>
        <v>931</v>
      </c>
      <c r="B936" s="47"/>
      <c r="C936" s="47"/>
      <c r="D936" s="48"/>
      <c r="E936" s="49"/>
      <c r="F936" s="48"/>
      <c r="G936" s="50"/>
      <c r="H936" s="440"/>
      <c r="I936" s="51"/>
      <c r="J936" s="440"/>
      <c r="K936" s="52"/>
      <c r="L936" s="53"/>
      <c r="M936" s="54"/>
      <c r="N936" s="54"/>
      <c r="O936" s="246">
        <f t="shared" si="45"/>
        <v>0</v>
      </c>
      <c r="P936" s="55"/>
      <c r="Q936" s="49"/>
      <c r="R936" s="56"/>
      <c r="S936" s="440"/>
      <c r="T936" s="54"/>
      <c r="U936" s="55"/>
      <c r="V936" s="440"/>
      <c r="W936" s="55"/>
      <c r="X936" s="54"/>
      <c r="Y936" s="54"/>
      <c r="Z936" s="237">
        <f t="shared" si="44"/>
        <v>0</v>
      </c>
      <c r="AA936" s="53"/>
      <c r="AB936" s="57"/>
      <c r="AC936" s="238">
        <v>0</v>
      </c>
      <c r="AD936" s="239">
        <v>0</v>
      </c>
      <c r="AE936" s="240"/>
    </row>
    <row r="937" spans="1:31" ht="60" customHeight="1" x14ac:dyDescent="0.25">
      <c r="A937" s="233">
        <f t="shared" si="46"/>
        <v>932</v>
      </c>
      <c r="B937" s="47"/>
      <c r="C937" s="47"/>
      <c r="D937" s="48"/>
      <c r="E937" s="49"/>
      <c r="F937" s="48"/>
      <c r="G937" s="50"/>
      <c r="H937" s="440"/>
      <c r="I937" s="51"/>
      <c r="J937" s="440"/>
      <c r="K937" s="52"/>
      <c r="L937" s="53"/>
      <c r="M937" s="54"/>
      <c r="N937" s="54"/>
      <c r="O937" s="246">
        <f t="shared" si="45"/>
        <v>0</v>
      </c>
      <c r="P937" s="55"/>
      <c r="Q937" s="49"/>
      <c r="R937" s="56"/>
      <c r="S937" s="440"/>
      <c r="T937" s="54"/>
      <c r="U937" s="55"/>
      <c r="V937" s="440"/>
      <c r="W937" s="55"/>
      <c r="X937" s="54"/>
      <c r="Y937" s="54"/>
      <c r="Z937" s="237">
        <f t="shared" si="44"/>
        <v>0</v>
      </c>
      <c r="AA937" s="53"/>
      <c r="AB937" s="57"/>
      <c r="AC937" s="238">
        <v>0</v>
      </c>
      <c r="AD937" s="239">
        <v>0</v>
      </c>
      <c r="AE937" s="240"/>
    </row>
    <row r="938" spans="1:31" ht="60" customHeight="1" x14ac:dyDescent="0.25">
      <c r="A938" s="233">
        <f t="shared" si="46"/>
        <v>933</v>
      </c>
      <c r="B938" s="47"/>
      <c r="C938" s="47"/>
      <c r="D938" s="48"/>
      <c r="E938" s="49"/>
      <c r="F938" s="48"/>
      <c r="G938" s="50"/>
      <c r="H938" s="440"/>
      <c r="I938" s="51"/>
      <c r="J938" s="440"/>
      <c r="K938" s="52"/>
      <c r="L938" s="53"/>
      <c r="M938" s="54"/>
      <c r="N938" s="54"/>
      <c r="O938" s="246">
        <f t="shared" si="45"/>
        <v>0</v>
      </c>
      <c r="P938" s="55"/>
      <c r="Q938" s="49"/>
      <c r="R938" s="56"/>
      <c r="S938" s="440"/>
      <c r="T938" s="54"/>
      <c r="U938" s="55"/>
      <c r="V938" s="440"/>
      <c r="W938" s="55"/>
      <c r="X938" s="54"/>
      <c r="Y938" s="54"/>
      <c r="Z938" s="237">
        <f t="shared" si="44"/>
        <v>0</v>
      </c>
      <c r="AA938" s="53"/>
      <c r="AB938" s="57"/>
      <c r="AC938" s="238">
        <v>0</v>
      </c>
      <c r="AD938" s="239">
        <v>0</v>
      </c>
      <c r="AE938" s="240"/>
    </row>
    <row r="939" spans="1:31" ht="60" customHeight="1" x14ac:dyDescent="0.25">
      <c r="A939" s="233">
        <f t="shared" si="46"/>
        <v>934</v>
      </c>
      <c r="B939" s="47"/>
      <c r="C939" s="47"/>
      <c r="D939" s="48"/>
      <c r="E939" s="49"/>
      <c r="F939" s="48"/>
      <c r="G939" s="50"/>
      <c r="H939" s="440"/>
      <c r="I939" s="51"/>
      <c r="J939" s="440"/>
      <c r="K939" s="52"/>
      <c r="L939" s="53"/>
      <c r="M939" s="54"/>
      <c r="N939" s="54"/>
      <c r="O939" s="246">
        <f t="shared" si="45"/>
        <v>0</v>
      </c>
      <c r="P939" s="55"/>
      <c r="Q939" s="49"/>
      <c r="R939" s="56"/>
      <c r="S939" s="440"/>
      <c r="T939" s="54"/>
      <c r="U939" s="55"/>
      <c r="V939" s="440"/>
      <c r="W939" s="55"/>
      <c r="X939" s="54"/>
      <c r="Y939" s="54"/>
      <c r="Z939" s="237">
        <f t="shared" si="44"/>
        <v>0</v>
      </c>
      <c r="AA939" s="53"/>
      <c r="AB939" s="57"/>
      <c r="AC939" s="238">
        <v>0</v>
      </c>
      <c r="AD939" s="239">
        <v>0</v>
      </c>
      <c r="AE939" s="240"/>
    </row>
    <row r="940" spans="1:31" ht="60" customHeight="1" x14ac:dyDescent="0.25">
      <c r="A940" s="233">
        <f t="shared" si="46"/>
        <v>935</v>
      </c>
      <c r="B940" s="47"/>
      <c r="C940" s="47"/>
      <c r="D940" s="48"/>
      <c r="E940" s="49"/>
      <c r="F940" s="48"/>
      <c r="G940" s="50"/>
      <c r="H940" s="440"/>
      <c r="I940" s="51"/>
      <c r="J940" s="440"/>
      <c r="K940" s="52"/>
      <c r="L940" s="53"/>
      <c r="M940" s="54"/>
      <c r="N940" s="54"/>
      <c r="O940" s="246">
        <f t="shared" si="45"/>
        <v>0</v>
      </c>
      <c r="P940" s="55"/>
      <c r="Q940" s="49"/>
      <c r="R940" s="56"/>
      <c r="S940" s="440"/>
      <c r="T940" s="54"/>
      <c r="U940" s="55"/>
      <c r="V940" s="440"/>
      <c r="W940" s="55"/>
      <c r="X940" s="54"/>
      <c r="Y940" s="54"/>
      <c r="Z940" s="237">
        <f t="shared" si="44"/>
        <v>0</v>
      </c>
      <c r="AA940" s="53"/>
      <c r="AB940" s="57"/>
      <c r="AC940" s="238">
        <v>0</v>
      </c>
      <c r="AD940" s="239">
        <v>0</v>
      </c>
      <c r="AE940" s="240"/>
    </row>
    <row r="941" spans="1:31" ht="60" customHeight="1" x14ac:dyDescent="0.25">
      <c r="A941" s="233">
        <f t="shared" si="46"/>
        <v>936</v>
      </c>
      <c r="B941" s="47"/>
      <c r="C941" s="47"/>
      <c r="D941" s="48"/>
      <c r="E941" s="49"/>
      <c r="F941" s="48"/>
      <c r="G941" s="50"/>
      <c r="H941" s="440"/>
      <c r="I941" s="51"/>
      <c r="J941" s="440"/>
      <c r="K941" s="52"/>
      <c r="L941" s="53"/>
      <c r="M941" s="54"/>
      <c r="N941" s="54"/>
      <c r="O941" s="246">
        <f t="shared" si="45"/>
        <v>0</v>
      </c>
      <c r="P941" s="55"/>
      <c r="Q941" s="49"/>
      <c r="R941" s="56"/>
      <c r="S941" s="440"/>
      <c r="T941" s="54"/>
      <c r="U941" s="55"/>
      <c r="V941" s="440"/>
      <c r="W941" s="55"/>
      <c r="X941" s="54"/>
      <c r="Y941" s="54"/>
      <c r="Z941" s="237">
        <f t="shared" si="44"/>
        <v>0</v>
      </c>
      <c r="AA941" s="53"/>
      <c r="AB941" s="57"/>
      <c r="AC941" s="238">
        <v>0</v>
      </c>
      <c r="AD941" s="239">
        <v>0</v>
      </c>
      <c r="AE941" s="240"/>
    </row>
    <row r="942" spans="1:31" ht="60" customHeight="1" x14ac:dyDescent="0.25">
      <c r="A942" s="233">
        <f t="shared" si="46"/>
        <v>937</v>
      </c>
      <c r="B942" s="47"/>
      <c r="C942" s="47"/>
      <c r="D942" s="48"/>
      <c r="E942" s="49"/>
      <c r="F942" s="48"/>
      <c r="G942" s="50"/>
      <c r="H942" s="440"/>
      <c r="I942" s="51"/>
      <c r="J942" s="440"/>
      <c r="K942" s="52"/>
      <c r="L942" s="53"/>
      <c r="M942" s="54"/>
      <c r="N942" s="54"/>
      <c r="O942" s="246">
        <f t="shared" si="45"/>
        <v>0</v>
      </c>
      <c r="P942" s="55"/>
      <c r="Q942" s="49"/>
      <c r="R942" s="56"/>
      <c r="S942" s="440"/>
      <c r="T942" s="54"/>
      <c r="U942" s="55"/>
      <c r="V942" s="440"/>
      <c r="W942" s="55"/>
      <c r="X942" s="54"/>
      <c r="Y942" s="54"/>
      <c r="Z942" s="237">
        <f t="shared" si="44"/>
        <v>0</v>
      </c>
      <c r="AA942" s="53"/>
      <c r="AB942" s="57"/>
      <c r="AC942" s="238">
        <v>0</v>
      </c>
      <c r="AD942" s="239">
        <v>0</v>
      </c>
      <c r="AE942" s="240"/>
    </row>
    <row r="943" spans="1:31" ht="60" customHeight="1" x14ac:dyDescent="0.25">
      <c r="A943" s="233">
        <f t="shared" si="46"/>
        <v>938</v>
      </c>
      <c r="B943" s="47"/>
      <c r="C943" s="47"/>
      <c r="D943" s="48"/>
      <c r="E943" s="49"/>
      <c r="F943" s="48"/>
      <c r="G943" s="50"/>
      <c r="H943" s="440"/>
      <c r="I943" s="51"/>
      <c r="J943" s="440"/>
      <c r="K943" s="52"/>
      <c r="L943" s="53"/>
      <c r="M943" s="54"/>
      <c r="N943" s="54"/>
      <c r="O943" s="246">
        <f t="shared" si="45"/>
        <v>0</v>
      </c>
      <c r="P943" s="55"/>
      <c r="Q943" s="49"/>
      <c r="R943" s="56"/>
      <c r="S943" s="440"/>
      <c r="T943" s="54"/>
      <c r="U943" s="55"/>
      <c r="V943" s="440"/>
      <c r="W943" s="55"/>
      <c r="X943" s="54"/>
      <c r="Y943" s="54"/>
      <c r="Z943" s="237">
        <f t="shared" si="44"/>
        <v>0</v>
      </c>
      <c r="AA943" s="53"/>
      <c r="AB943" s="57"/>
      <c r="AC943" s="238">
        <v>0</v>
      </c>
      <c r="AD943" s="239">
        <v>0</v>
      </c>
      <c r="AE943" s="240"/>
    </row>
    <row r="944" spans="1:31" ht="60" customHeight="1" x14ac:dyDescent="0.25">
      <c r="A944" s="233">
        <f t="shared" si="46"/>
        <v>939</v>
      </c>
      <c r="B944" s="47"/>
      <c r="C944" s="47"/>
      <c r="D944" s="48"/>
      <c r="E944" s="49"/>
      <c r="F944" s="48"/>
      <c r="G944" s="50"/>
      <c r="H944" s="440"/>
      <c r="I944" s="51"/>
      <c r="J944" s="440"/>
      <c r="K944" s="52"/>
      <c r="L944" s="53"/>
      <c r="M944" s="54"/>
      <c r="N944" s="54"/>
      <c r="O944" s="246">
        <f t="shared" si="45"/>
        <v>0</v>
      </c>
      <c r="P944" s="55"/>
      <c r="Q944" s="49"/>
      <c r="R944" s="56"/>
      <c r="S944" s="440"/>
      <c r="T944" s="54"/>
      <c r="U944" s="55"/>
      <c r="V944" s="440"/>
      <c r="W944" s="55"/>
      <c r="X944" s="54"/>
      <c r="Y944" s="54"/>
      <c r="Z944" s="237">
        <f t="shared" si="44"/>
        <v>0</v>
      </c>
      <c r="AA944" s="53"/>
      <c r="AB944" s="57"/>
      <c r="AC944" s="238">
        <v>0</v>
      </c>
      <c r="AD944" s="239">
        <v>0</v>
      </c>
      <c r="AE944" s="240"/>
    </row>
    <row r="945" spans="1:31" ht="60" customHeight="1" x14ac:dyDescent="0.25">
      <c r="A945" s="233">
        <f t="shared" si="46"/>
        <v>940</v>
      </c>
      <c r="B945" s="47"/>
      <c r="C945" s="47"/>
      <c r="D945" s="48"/>
      <c r="E945" s="49"/>
      <c r="F945" s="48"/>
      <c r="G945" s="50"/>
      <c r="H945" s="440"/>
      <c r="I945" s="51"/>
      <c r="J945" s="440"/>
      <c r="K945" s="52"/>
      <c r="L945" s="53"/>
      <c r="M945" s="54"/>
      <c r="N945" s="54"/>
      <c r="O945" s="246">
        <f t="shared" si="45"/>
        <v>0</v>
      </c>
      <c r="P945" s="55"/>
      <c r="Q945" s="49"/>
      <c r="R945" s="56"/>
      <c r="S945" s="440"/>
      <c r="T945" s="54"/>
      <c r="U945" s="55"/>
      <c r="V945" s="440"/>
      <c r="W945" s="55"/>
      <c r="X945" s="54"/>
      <c r="Y945" s="54"/>
      <c r="Z945" s="237">
        <f t="shared" si="44"/>
        <v>0</v>
      </c>
      <c r="AA945" s="53"/>
      <c r="AB945" s="57"/>
      <c r="AC945" s="238">
        <v>0</v>
      </c>
      <c r="AD945" s="239">
        <v>0</v>
      </c>
      <c r="AE945" s="240"/>
    </row>
    <row r="946" spans="1:31" ht="60" customHeight="1" x14ac:dyDescent="0.25">
      <c r="A946" s="233">
        <f t="shared" si="46"/>
        <v>941</v>
      </c>
      <c r="B946" s="47"/>
      <c r="C946" s="47"/>
      <c r="D946" s="48"/>
      <c r="E946" s="49"/>
      <c r="F946" s="48"/>
      <c r="G946" s="50"/>
      <c r="H946" s="440"/>
      <c r="I946" s="51"/>
      <c r="J946" s="440"/>
      <c r="K946" s="52"/>
      <c r="L946" s="53"/>
      <c r="M946" s="54"/>
      <c r="N946" s="54"/>
      <c r="O946" s="246">
        <f t="shared" si="45"/>
        <v>0</v>
      </c>
      <c r="P946" s="55"/>
      <c r="Q946" s="49"/>
      <c r="R946" s="56"/>
      <c r="S946" s="440"/>
      <c r="T946" s="54"/>
      <c r="U946" s="55"/>
      <c r="V946" s="440"/>
      <c r="W946" s="55"/>
      <c r="X946" s="54"/>
      <c r="Y946" s="54"/>
      <c r="Z946" s="237">
        <f t="shared" si="44"/>
        <v>0</v>
      </c>
      <c r="AA946" s="53"/>
      <c r="AB946" s="57"/>
      <c r="AC946" s="238">
        <v>0</v>
      </c>
      <c r="AD946" s="239">
        <v>0</v>
      </c>
      <c r="AE946" s="240"/>
    </row>
    <row r="947" spans="1:31" ht="60" customHeight="1" x14ac:dyDescent="0.25">
      <c r="A947" s="233">
        <f t="shared" si="46"/>
        <v>942</v>
      </c>
      <c r="B947" s="47"/>
      <c r="C947" s="47"/>
      <c r="D947" s="48"/>
      <c r="E947" s="49"/>
      <c r="F947" s="48"/>
      <c r="G947" s="50"/>
      <c r="H947" s="440"/>
      <c r="I947" s="51"/>
      <c r="J947" s="440"/>
      <c r="K947" s="52"/>
      <c r="L947" s="53"/>
      <c r="M947" s="54"/>
      <c r="N947" s="54"/>
      <c r="O947" s="246">
        <f t="shared" si="45"/>
        <v>0</v>
      </c>
      <c r="P947" s="55"/>
      <c r="Q947" s="49"/>
      <c r="R947" s="56"/>
      <c r="S947" s="440"/>
      <c r="T947" s="54"/>
      <c r="U947" s="55"/>
      <c r="V947" s="440"/>
      <c r="W947" s="55"/>
      <c r="X947" s="54"/>
      <c r="Y947" s="54"/>
      <c r="Z947" s="237">
        <f t="shared" si="44"/>
        <v>0</v>
      </c>
      <c r="AA947" s="53"/>
      <c r="AB947" s="57"/>
      <c r="AC947" s="238">
        <v>0</v>
      </c>
      <c r="AD947" s="239">
        <v>0</v>
      </c>
      <c r="AE947" s="240"/>
    </row>
    <row r="948" spans="1:31" ht="60" customHeight="1" x14ac:dyDescent="0.25">
      <c r="A948" s="233">
        <f t="shared" si="46"/>
        <v>943</v>
      </c>
      <c r="B948" s="47"/>
      <c r="C948" s="47"/>
      <c r="D948" s="48"/>
      <c r="E948" s="49"/>
      <c r="F948" s="48"/>
      <c r="G948" s="50"/>
      <c r="H948" s="440"/>
      <c r="I948" s="51"/>
      <c r="J948" s="440"/>
      <c r="K948" s="52"/>
      <c r="L948" s="53"/>
      <c r="M948" s="54"/>
      <c r="N948" s="54"/>
      <c r="O948" s="246">
        <f t="shared" si="45"/>
        <v>0</v>
      </c>
      <c r="P948" s="55"/>
      <c r="Q948" s="49"/>
      <c r="R948" s="56"/>
      <c r="S948" s="440"/>
      <c r="T948" s="54"/>
      <c r="U948" s="55"/>
      <c r="V948" s="440"/>
      <c r="W948" s="55"/>
      <c r="X948" s="54"/>
      <c r="Y948" s="54"/>
      <c r="Z948" s="237">
        <f t="shared" si="44"/>
        <v>0</v>
      </c>
      <c r="AA948" s="53"/>
      <c r="AB948" s="57"/>
      <c r="AC948" s="238">
        <v>0</v>
      </c>
      <c r="AD948" s="239">
        <v>0</v>
      </c>
      <c r="AE948" s="240"/>
    </row>
    <row r="949" spans="1:31" ht="60" customHeight="1" x14ac:dyDescent="0.25">
      <c r="A949" s="233">
        <f t="shared" si="46"/>
        <v>944</v>
      </c>
      <c r="B949" s="47"/>
      <c r="C949" s="47"/>
      <c r="D949" s="48"/>
      <c r="E949" s="49"/>
      <c r="F949" s="48"/>
      <c r="G949" s="50"/>
      <c r="H949" s="440"/>
      <c r="I949" s="51"/>
      <c r="J949" s="440"/>
      <c r="K949" s="52"/>
      <c r="L949" s="53"/>
      <c r="M949" s="54"/>
      <c r="N949" s="54"/>
      <c r="O949" s="246">
        <f t="shared" si="45"/>
        <v>0</v>
      </c>
      <c r="P949" s="55"/>
      <c r="Q949" s="49"/>
      <c r="R949" s="56"/>
      <c r="S949" s="440"/>
      <c r="T949" s="54"/>
      <c r="U949" s="55"/>
      <c r="V949" s="440"/>
      <c r="W949" s="55"/>
      <c r="X949" s="54"/>
      <c r="Y949" s="54"/>
      <c r="Z949" s="237">
        <f t="shared" si="44"/>
        <v>0</v>
      </c>
      <c r="AA949" s="53"/>
      <c r="AB949" s="57"/>
      <c r="AC949" s="238">
        <v>0</v>
      </c>
      <c r="AD949" s="239">
        <v>0</v>
      </c>
      <c r="AE949" s="240"/>
    </row>
    <row r="950" spans="1:31" ht="60" customHeight="1" x14ac:dyDescent="0.25">
      <c r="A950" s="233">
        <f t="shared" si="46"/>
        <v>945</v>
      </c>
      <c r="B950" s="47"/>
      <c r="C950" s="47"/>
      <c r="D950" s="48"/>
      <c r="E950" s="49"/>
      <c r="F950" s="48"/>
      <c r="G950" s="50"/>
      <c r="H950" s="440"/>
      <c r="I950" s="51"/>
      <c r="J950" s="440"/>
      <c r="K950" s="52"/>
      <c r="L950" s="53"/>
      <c r="M950" s="54"/>
      <c r="N950" s="54"/>
      <c r="O950" s="246">
        <f t="shared" si="45"/>
        <v>0</v>
      </c>
      <c r="P950" s="55"/>
      <c r="Q950" s="49"/>
      <c r="R950" s="56"/>
      <c r="S950" s="440"/>
      <c r="T950" s="54"/>
      <c r="U950" s="55"/>
      <c r="V950" s="440"/>
      <c r="W950" s="55"/>
      <c r="X950" s="54"/>
      <c r="Y950" s="54"/>
      <c r="Z950" s="237">
        <f t="shared" si="44"/>
        <v>0</v>
      </c>
      <c r="AA950" s="53"/>
      <c r="AB950" s="57"/>
      <c r="AC950" s="238">
        <v>0</v>
      </c>
      <c r="AD950" s="239">
        <v>0</v>
      </c>
      <c r="AE950" s="240"/>
    </row>
    <row r="951" spans="1:31" ht="60" customHeight="1" x14ac:dyDescent="0.25">
      <c r="A951" s="233">
        <f t="shared" si="46"/>
        <v>946</v>
      </c>
      <c r="B951" s="47"/>
      <c r="C951" s="47"/>
      <c r="D951" s="48"/>
      <c r="E951" s="49"/>
      <c r="F951" s="48"/>
      <c r="G951" s="50"/>
      <c r="H951" s="440"/>
      <c r="I951" s="51"/>
      <c r="J951" s="440"/>
      <c r="K951" s="52"/>
      <c r="L951" s="53"/>
      <c r="M951" s="54"/>
      <c r="N951" s="54"/>
      <c r="O951" s="246">
        <f t="shared" si="45"/>
        <v>0</v>
      </c>
      <c r="P951" s="55"/>
      <c r="Q951" s="49"/>
      <c r="R951" s="56"/>
      <c r="S951" s="440"/>
      <c r="T951" s="54"/>
      <c r="U951" s="55"/>
      <c r="V951" s="440"/>
      <c r="W951" s="55"/>
      <c r="X951" s="54"/>
      <c r="Y951" s="54"/>
      <c r="Z951" s="237">
        <f t="shared" si="44"/>
        <v>0</v>
      </c>
      <c r="AA951" s="53"/>
      <c r="AB951" s="57"/>
      <c r="AC951" s="238">
        <v>0</v>
      </c>
      <c r="AD951" s="239">
        <v>0</v>
      </c>
      <c r="AE951" s="240"/>
    </row>
    <row r="952" spans="1:31" ht="60" customHeight="1" x14ac:dyDescent="0.25">
      <c r="A952" s="233">
        <f t="shared" si="46"/>
        <v>947</v>
      </c>
      <c r="B952" s="47"/>
      <c r="C952" s="47"/>
      <c r="D952" s="48"/>
      <c r="E952" s="49"/>
      <c r="F952" s="48"/>
      <c r="G952" s="50"/>
      <c r="H952" s="440"/>
      <c r="I952" s="51"/>
      <c r="J952" s="440"/>
      <c r="K952" s="52"/>
      <c r="L952" s="53"/>
      <c r="M952" s="54"/>
      <c r="N952" s="54"/>
      <c r="O952" s="246">
        <f t="shared" si="45"/>
        <v>0</v>
      </c>
      <c r="P952" s="55"/>
      <c r="Q952" s="49"/>
      <c r="R952" s="56"/>
      <c r="S952" s="440"/>
      <c r="T952" s="54"/>
      <c r="U952" s="55"/>
      <c r="V952" s="440"/>
      <c r="W952" s="55"/>
      <c r="X952" s="54"/>
      <c r="Y952" s="54"/>
      <c r="Z952" s="237">
        <f t="shared" si="44"/>
        <v>0</v>
      </c>
      <c r="AA952" s="53"/>
      <c r="AB952" s="57"/>
      <c r="AC952" s="238">
        <v>0</v>
      </c>
      <c r="AD952" s="239">
        <v>0</v>
      </c>
      <c r="AE952" s="240"/>
    </row>
    <row r="953" spans="1:31" ht="60" customHeight="1" x14ac:dyDescent="0.25">
      <c r="A953" s="233">
        <f t="shared" si="46"/>
        <v>948</v>
      </c>
      <c r="B953" s="47"/>
      <c r="C953" s="47"/>
      <c r="D953" s="48"/>
      <c r="E953" s="49"/>
      <c r="F953" s="48"/>
      <c r="G953" s="50"/>
      <c r="H953" s="440"/>
      <c r="I953" s="51"/>
      <c r="J953" s="440"/>
      <c r="K953" s="52"/>
      <c r="L953" s="53"/>
      <c r="M953" s="54"/>
      <c r="N953" s="54"/>
      <c r="O953" s="246">
        <f t="shared" si="45"/>
        <v>0</v>
      </c>
      <c r="P953" s="55"/>
      <c r="Q953" s="49"/>
      <c r="R953" s="56"/>
      <c r="S953" s="440"/>
      <c r="T953" s="54"/>
      <c r="U953" s="55"/>
      <c r="V953" s="440"/>
      <c r="W953" s="55"/>
      <c r="X953" s="54"/>
      <c r="Y953" s="54"/>
      <c r="Z953" s="237">
        <f t="shared" si="44"/>
        <v>0</v>
      </c>
      <c r="AA953" s="53"/>
      <c r="AB953" s="57"/>
      <c r="AC953" s="238">
        <v>0</v>
      </c>
      <c r="AD953" s="239">
        <v>0</v>
      </c>
      <c r="AE953" s="240"/>
    </row>
    <row r="954" spans="1:31" ht="60" customHeight="1" x14ac:dyDescent="0.25">
      <c r="A954" s="233">
        <f t="shared" si="46"/>
        <v>949</v>
      </c>
      <c r="B954" s="47"/>
      <c r="C954" s="47"/>
      <c r="D954" s="48"/>
      <c r="E954" s="49"/>
      <c r="F954" s="48"/>
      <c r="G954" s="50"/>
      <c r="H954" s="440"/>
      <c r="I954" s="51"/>
      <c r="J954" s="440"/>
      <c r="K954" s="52"/>
      <c r="L954" s="53"/>
      <c r="M954" s="54"/>
      <c r="N954" s="54"/>
      <c r="O954" s="246">
        <f t="shared" si="45"/>
        <v>0</v>
      </c>
      <c r="P954" s="55"/>
      <c r="Q954" s="49"/>
      <c r="R954" s="56"/>
      <c r="S954" s="440"/>
      <c r="T954" s="54"/>
      <c r="U954" s="55"/>
      <c r="V954" s="440"/>
      <c r="W954" s="55"/>
      <c r="X954" s="54"/>
      <c r="Y954" s="54"/>
      <c r="Z954" s="237">
        <f t="shared" si="44"/>
        <v>0</v>
      </c>
      <c r="AA954" s="53"/>
      <c r="AB954" s="57"/>
      <c r="AC954" s="238">
        <v>0</v>
      </c>
      <c r="AD954" s="239">
        <v>0</v>
      </c>
      <c r="AE954" s="240"/>
    </row>
    <row r="955" spans="1:31" ht="60" customHeight="1" x14ac:dyDescent="0.25">
      <c r="A955" s="233">
        <f t="shared" si="46"/>
        <v>950</v>
      </c>
      <c r="B955" s="47"/>
      <c r="C955" s="47"/>
      <c r="D955" s="48"/>
      <c r="E955" s="49"/>
      <c r="F955" s="48"/>
      <c r="G955" s="50"/>
      <c r="H955" s="440"/>
      <c r="I955" s="51"/>
      <c r="J955" s="440"/>
      <c r="K955" s="52"/>
      <c r="L955" s="53"/>
      <c r="M955" s="54"/>
      <c r="N955" s="54"/>
      <c r="O955" s="246">
        <f t="shared" si="45"/>
        <v>0</v>
      </c>
      <c r="P955" s="55"/>
      <c r="Q955" s="49"/>
      <c r="R955" s="56"/>
      <c r="S955" s="440"/>
      <c r="T955" s="54"/>
      <c r="U955" s="55"/>
      <c r="V955" s="440"/>
      <c r="W955" s="55"/>
      <c r="X955" s="54"/>
      <c r="Y955" s="54"/>
      <c r="Z955" s="237">
        <f t="shared" si="44"/>
        <v>0</v>
      </c>
      <c r="AA955" s="53"/>
      <c r="AB955" s="57"/>
      <c r="AC955" s="238">
        <v>0</v>
      </c>
      <c r="AD955" s="239">
        <v>0</v>
      </c>
      <c r="AE955" s="240"/>
    </row>
    <row r="956" spans="1:31" ht="60" customHeight="1" x14ac:dyDescent="0.25">
      <c r="A956" s="233">
        <f t="shared" si="46"/>
        <v>951</v>
      </c>
      <c r="B956" s="47"/>
      <c r="C956" s="47"/>
      <c r="D956" s="48"/>
      <c r="E956" s="49"/>
      <c r="F956" s="48"/>
      <c r="G956" s="50"/>
      <c r="H956" s="440"/>
      <c r="I956" s="51"/>
      <c r="J956" s="440"/>
      <c r="K956" s="52"/>
      <c r="L956" s="53"/>
      <c r="M956" s="54"/>
      <c r="N956" s="54"/>
      <c r="O956" s="246">
        <f t="shared" si="45"/>
        <v>0</v>
      </c>
      <c r="P956" s="55"/>
      <c r="Q956" s="49"/>
      <c r="R956" s="56"/>
      <c r="S956" s="440"/>
      <c r="T956" s="54"/>
      <c r="U956" s="55"/>
      <c r="V956" s="440"/>
      <c r="W956" s="55"/>
      <c r="X956" s="54"/>
      <c r="Y956" s="54"/>
      <c r="Z956" s="237">
        <f t="shared" si="44"/>
        <v>0</v>
      </c>
      <c r="AA956" s="53"/>
      <c r="AB956" s="57"/>
      <c r="AC956" s="238">
        <v>0</v>
      </c>
      <c r="AD956" s="239">
        <v>0</v>
      </c>
      <c r="AE956" s="240"/>
    </row>
    <row r="957" spans="1:31" ht="60" customHeight="1" x14ac:dyDescent="0.25">
      <c r="A957" s="233">
        <f t="shared" si="46"/>
        <v>952</v>
      </c>
      <c r="B957" s="47"/>
      <c r="C957" s="47"/>
      <c r="D957" s="48"/>
      <c r="E957" s="49"/>
      <c r="F957" s="48"/>
      <c r="G957" s="50"/>
      <c r="H957" s="440"/>
      <c r="I957" s="51"/>
      <c r="J957" s="440"/>
      <c r="K957" s="52"/>
      <c r="L957" s="53"/>
      <c r="M957" s="54"/>
      <c r="N957" s="54"/>
      <c r="O957" s="246">
        <f t="shared" si="45"/>
        <v>0</v>
      </c>
      <c r="P957" s="55"/>
      <c r="Q957" s="49"/>
      <c r="R957" s="56"/>
      <c r="S957" s="440"/>
      <c r="T957" s="54"/>
      <c r="U957" s="55"/>
      <c r="V957" s="440"/>
      <c r="W957" s="55"/>
      <c r="X957" s="54"/>
      <c r="Y957" s="54"/>
      <c r="Z957" s="237">
        <f t="shared" si="44"/>
        <v>0</v>
      </c>
      <c r="AA957" s="53"/>
      <c r="AB957" s="57"/>
      <c r="AC957" s="238">
        <v>0</v>
      </c>
      <c r="AD957" s="239">
        <v>0</v>
      </c>
      <c r="AE957" s="240"/>
    </row>
    <row r="958" spans="1:31" ht="60" customHeight="1" x14ac:dyDescent="0.25">
      <c r="A958" s="233">
        <f t="shared" si="46"/>
        <v>953</v>
      </c>
      <c r="B958" s="47"/>
      <c r="C958" s="47"/>
      <c r="D958" s="48"/>
      <c r="E958" s="49"/>
      <c r="F958" s="48"/>
      <c r="G958" s="50"/>
      <c r="H958" s="440"/>
      <c r="I958" s="51"/>
      <c r="J958" s="440"/>
      <c r="K958" s="52"/>
      <c r="L958" s="53"/>
      <c r="M958" s="54"/>
      <c r="N958" s="54"/>
      <c r="O958" s="246">
        <f t="shared" si="45"/>
        <v>0</v>
      </c>
      <c r="P958" s="55"/>
      <c r="Q958" s="49"/>
      <c r="R958" s="56"/>
      <c r="S958" s="440"/>
      <c r="T958" s="54"/>
      <c r="U958" s="55"/>
      <c r="V958" s="440"/>
      <c r="W958" s="55"/>
      <c r="X958" s="54"/>
      <c r="Y958" s="54"/>
      <c r="Z958" s="237">
        <f t="shared" si="44"/>
        <v>0</v>
      </c>
      <c r="AA958" s="53"/>
      <c r="AB958" s="57"/>
      <c r="AC958" s="238">
        <v>0</v>
      </c>
      <c r="AD958" s="239">
        <v>0</v>
      </c>
      <c r="AE958" s="240"/>
    </row>
    <row r="959" spans="1:31" ht="60" customHeight="1" x14ac:dyDescent="0.25">
      <c r="A959" s="233">
        <f t="shared" si="46"/>
        <v>954</v>
      </c>
      <c r="B959" s="47"/>
      <c r="C959" s="47"/>
      <c r="D959" s="48"/>
      <c r="E959" s="49"/>
      <c r="F959" s="48"/>
      <c r="G959" s="50"/>
      <c r="H959" s="440"/>
      <c r="I959" s="51"/>
      <c r="J959" s="440"/>
      <c r="K959" s="52"/>
      <c r="L959" s="53"/>
      <c r="M959" s="54"/>
      <c r="N959" s="54"/>
      <c r="O959" s="246">
        <f t="shared" si="45"/>
        <v>0</v>
      </c>
      <c r="P959" s="55"/>
      <c r="Q959" s="49"/>
      <c r="R959" s="56"/>
      <c r="S959" s="440"/>
      <c r="T959" s="54"/>
      <c r="U959" s="55"/>
      <c r="V959" s="440"/>
      <c r="W959" s="55"/>
      <c r="X959" s="54"/>
      <c r="Y959" s="54"/>
      <c r="Z959" s="237">
        <f t="shared" si="44"/>
        <v>0</v>
      </c>
      <c r="AA959" s="53"/>
      <c r="AB959" s="57"/>
      <c r="AC959" s="238">
        <v>0</v>
      </c>
      <c r="AD959" s="239">
        <v>0</v>
      </c>
      <c r="AE959" s="240"/>
    </row>
    <row r="960" spans="1:31" ht="60" customHeight="1" x14ac:dyDescent="0.25">
      <c r="A960" s="233">
        <f t="shared" si="46"/>
        <v>955</v>
      </c>
      <c r="B960" s="47"/>
      <c r="C960" s="47"/>
      <c r="D960" s="48"/>
      <c r="E960" s="49"/>
      <c r="F960" s="48"/>
      <c r="G960" s="50"/>
      <c r="H960" s="440"/>
      <c r="I960" s="51"/>
      <c r="J960" s="440"/>
      <c r="K960" s="52"/>
      <c r="L960" s="53"/>
      <c r="M960" s="54"/>
      <c r="N960" s="54"/>
      <c r="O960" s="246">
        <f t="shared" si="45"/>
        <v>0</v>
      </c>
      <c r="P960" s="55"/>
      <c r="Q960" s="49"/>
      <c r="R960" s="56"/>
      <c r="S960" s="440"/>
      <c r="T960" s="54"/>
      <c r="U960" s="55"/>
      <c r="V960" s="440"/>
      <c r="W960" s="55"/>
      <c r="X960" s="54"/>
      <c r="Y960" s="54"/>
      <c r="Z960" s="237">
        <f t="shared" si="44"/>
        <v>0</v>
      </c>
      <c r="AA960" s="53"/>
      <c r="AB960" s="57"/>
      <c r="AC960" s="238">
        <v>0</v>
      </c>
      <c r="AD960" s="239">
        <v>0</v>
      </c>
      <c r="AE960" s="240"/>
    </row>
    <row r="961" spans="1:31" ht="60" customHeight="1" x14ac:dyDescent="0.25">
      <c r="A961" s="233">
        <f t="shared" si="46"/>
        <v>956</v>
      </c>
      <c r="B961" s="47"/>
      <c r="C961" s="47"/>
      <c r="D961" s="48"/>
      <c r="E961" s="49"/>
      <c r="F961" s="48"/>
      <c r="G961" s="50"/>
      <c r="H961" s="440"/>
      <c r="I961" s="51"/>
      <c r="J961" s="440"/>
      <c r="K961" s="52"/>
      <c r="L961" s="53"/>
      <c r="M961" s="54"/>
      <c r="N961" s="54"/>
      <c r="O961" s="246">
        <f t="shared" si="45"/>
        <v>0</v>
      </c>
      <c r="P961" s="55"/>
      <c r="Q961" s="49"/>
      <c r="R961" s="56"/>
      <c r="S961" s="440"/>
      <c r="T961" s="54"/>
      <c r="U961" s="55"/>
      <c r="V961" s="440"/>
      <c r="W961" s="55"/>
      <c r="X961" s="54"/>
      <c r="Y961" s="54"/>
      <c r="Z961" s="237">
        <f t="shared" si="44"/>
        <v>0</v>
      </c>
      <c r="AA961" s="53"/>
      <c r="AB961" s="57"/>
      <c r="AC961" s="238">
        <v>0</v>
      </c>
      <c r="AD961" s="239">
        <v>0</v>
      </c>
      <c r="AE961" s="240"/>
    </row>
    <row r="962" spans="1:31" ht="60" customHeight="1" x14ac:dyDescent="0.25">
      <c r="A962" s="233">
        <f t="shared" si="46"/>
        <v>957</v>
      </c>
      <c r="B962" s="47"/>
      <c r="C962" s="47"/>
      <c r="D962" s="48"/>
      <c r="E962" s="49"/>
      <c r="F962" s="48"/>
      <c r="G962" s="50"/>
      <c r="H962" s="440"/>
      <c r="I962" s="51"/>
      <c r="J962" s="440"/>
      <c r="K962" s="52"/>
      <c r="L962" s="53"/>
      <c r="M962" s="54"/>
      <c r="N962" s="54"/>
      <c r="O962" s="246">
        <f t="shared" si="45"/>
        <v>0</v>
      </c>
      <c r="P962" s="55"/>
      <c r="Q962" s="49"/>
      <c r="R962" s="56"/>
      <c r="S962" s="440"/>
      <c r="T962" s="54"/>
      <c r="U962" s="55"/>
      <c r="V962" s="440"/>
      <c r="W962" s="55"/>
      <c r="X962" s="54"/>
      <c r="Y962" s="54"/>
      <c r="Z962" s="237">
        <f t="shared" si="44"/>
        <v>0</v>
      </c>
      <c r="AA962" s="53"/>
      <c r="AB962" s="57"/>
      <c r="AC962" s="238">
        <v>0</v>
      </c>
      <c r="AD962" s="239">
        <v>0</v>
      </c>
      <c r="AE962" s="240"/>
    </row>
    <row r="963" spans="1:31" ht="60" customHeight="1" x14ac:dyDescent="0.25">
      <c r="A963" s="233">
        <f t="shared" si="46"/>
        <v>958</v>
      </c>
      <c r="B963" s="47"/>
      <c r="C963" s="47"/>
      <c r="D963" s="48"/>
      <c r="E963" s="49"/>
      <c r="F963" s="48"/>
      <c r="G963" s="50"/>
      <c r="H963" s="440"/>
      <c r="I963" s="51"/>
      <c r="J963" s="440"/>
      <c r="K963" s="52"/>
      <c r="L963" s="53"/>
      <c r="M963" s="54"/>
      <c r="N963" s="54"/>
      <c r="O963" s="246">
        <f t="shared" si="45"/>
        <v>0</v>
      </c>
      <c r="P963" s="55"/>
      <c r="Q963" s="49"/>
      <c r="R963" s="56"/>
      <c r="S963" s="440"/>
      <c r="T963" s="54"/>
      <c r="U963" s="55"/>
      <c r="V963" s="440"/>
      <c r="W963" s="55"/>
      <c r="X963" s="54"/>
      <c r="Y963" s="54"/>
      <c r="Z963" s="237">
        <f t="shared" si="44"/>
        <v>0</v>
      </c>
      <c r="AA963" s="53"/>
      <c r="AB963" s="57"/>
      <c r="AC963" s="238">
        <v>0</v>
      </c>
      <c r="AD963" s="239">
        <v>0</v>
      </c>
      <c r="AE963" s="240"/>
    </row>
    <row r="964" spans="1:31" ht="60" customHeight="1" x14ac:dyDescent="0.25">
      <c r="A964" s="233">
        <f t="shared" si="46"/>
        <v>959</v>
      </c>
      <c r="B964" s="47"/>
      <c r="C964" s="47"/>
      <c r="D964" s="48"/>
      <c r="E964" s="49"/>
      <c r="F964" s="48"/>
      <c r="G964" s="50"/>
      <c r="H964" s="440"/>
      <c r="I964" s="51"/>
      <c r="J964" s="440"/>
      <c r="K964" s="52"/>
      <c r="L964" s="53"/>
      <c r="M964" s="54"/>
      <c r="N964" s="54"/>
      <c r="O964" s="246">
        <f t="shared" si="45"/>
        <v>0</v>
      </c>
      <c r="P964" s="55"/>
      <c r="Q964" s="49"/>
      <c r="R964" s="56"/>
      <c r="S964" s="440"/>
      <c r="T964" s="54"/>
      <c r="U964" s="55"/>
      <c r="V964" s="440"/>
      <c r="W964" s="55"/>
      <c r="X964" s="54"/>
      <c r="Y964" s="54"/>
      <c r="Z964" s="237">
        <f t="shared" si="44"/>
        <v>0</v>
      </c>
      <c r="AA964" s="53"/>
      <c r="AB964" s="57"/>
      <c r="AC964" s="238">
        <v>0</v>
      </c>
      <c r="AD964" s="239">
        <v>0</v>
      </c>
      <c r="AE964" s="240"/>
    </row>
    <row r="965" spans="1:31" ht="60" customHeight="1" x14ac:dyDescent="0.25">
      <c r="A965" s="233">
        <f t="shared" si="46"/>
        <v>960</v>
      </c>
      <c r="B965" s="47"/>
      <c r="C965" s="47"/>
      <c r="D965" s="48"/>
      <c r="E965" s="49"/>
      <c r="F965" s="48"/>
      <c r="G965" s="50"/>
      <c r="H965" s="440"/>
      <c r="I965" s="51"/>
      <c r="J965" s="440"/>
      <c r="K965" s="52"/>
      <c r="L965" s="53"/>
      <c r="M965" s="54"/>
      <c r="N965" s="54"/>
      <c r="O965" s="246">
        <f t="shared" si="45"/>
        <v>0</v>
      </c>
      <c r="P965" s="55"/>
      <c r="Q965" s="49"/>
      <c r="R965" s="56"/>
      <c r="S965" s="440"/>
      <c r="T965" s="54"/>
      <c r="U965" s="55"/>
      <c r="V965" s="440"/>
      <c r="W965" s="55"/>
      <c r="X965" s="54"/>
      <c r="Y965" s="54"/>
      <c r="Z965" s="237">
        <f t="shared" si="44"/>
        <v>0</v>
      </c>
      <c r="AA965" s="53"/>
      <c r="AB965" s="57"/>
      <c r="AC965" s="238">
        <v>0</v>
      </c>
      <c r="AD965" s="239">
        <v>0</v>
      </c>
      <c r="AE965" s="240"/>
    </row>
    <row r="966" spans="1:31" ht="60" customHeight="1" x14ac:dyDescent="0.25">
      <c r="A966" s="233">
        <f t="shared" si="46"/>
        <v>961</v>
      </c>
      <c r="B966" s="47"/>
      <c r="C966" s="47"/>
      <c r="D966" s="48"/>
      <c r="E966" s="49"/>
      <c r="F966" s="48"/>
      <c r="G966" s="50"/>
      <c r="H966" s="440"/>
      <c r="I966" s="51"/>
      <c r="J966" s="440"/>
      <c r="K966" s="52"/>
      <c r="L966" s="53"/>
      <c r="M966" s="54"/>
      <c r="N966" s="54"/>
      <c r="O966" s="246">
        <f t="shared" si="45"/>
        <v>0</v>
      </c>
      <c r="P966" s="55"/>
      <c r="Q966" s="49"/>
      <c r="R966" s="56"/>
      <c r="S966" s="440"/>
      <c r="T966" s="54"/>
      <c r="U966" s="55"/>
      <c r="V966" s="440"/>
      <c r="W966" s="55"/>
      <c r="X966" s="54"/>
      <c r="Y966" s="54"/>
      <c r="Z966" s="237">
        <f t="shared" ref="Z966:Z1005" si="47">SUM(X966:Y966)</f>
        <v>0</v>
      </c>
      <c r="AA966" s="53"/>
      <c r="AB966" s="57"/>
      <c r="AC966" s="238">
        <v>0</v>
      </c>
      <c r="AD966" s="239">
        <v>0</v>
      </c>
      <c r="AE966" s="240"/>
    </row>
    <row r="967" spans="1:31" ht="60" customHeight="1" x14ac:dyDescent="0.25">
      <c r="A967" s="233">
        <f t="shared" si="46"/>
        <v>962</v>
      </c>
      <c r="B967" s="47"/>
      <c r="C967" s="47"/>
      <c r="D967" s="48"/>
      <c r="E967" s="49"/>
      <c r="F967" s="48"/>
      <c r="G967" s="50"/>
      <c r="H967" s="440"/>
      <c r="I967" s="51"/>
      <c r="J967" s="440"/>
      <c r="K967" s="52"/>
      <c r="L967" s="53"/>
      <c r="M967" s="54"/>
      <c r="N967" s="54"/>
      <c r="O967" s="246">
        <f t="shared" ref="O967:O1005" si="48">M967+N967</f>
        <v>0</v>
      </c>
      <c r="P967" s="55"/>
      <c r="Q967" s="49"/>
      <c r="R967" s="56"/>
      <c r="S967" s="440"/>
      <c r="T967" s="54"/>
      <c r="U967" s="55"/>
      <c r="V967" s="440"/>
      <c r="W967" s="55"/>
      <c r="X967" s="54"/>
      <c r="Y967" s="54"/>
      <c r="Z967" s="237">
        <f t="shared" si="47"/>
        <v>0</v>
      </c>
      <c r="AA967" s="53"/>
      <c r="AB967" s="57"/>
      <c r="AC967" s="238">
        <v>0</v>
      </c>
      <c r="AD967" s="239">
        <v>0</v>
      </c>
      <c r="AE967" s="240"/>
    </row>
    <row r="968" spans="1:31" ht="60" customHeight="1" x14ac:dyDescent="0.25">
      <c r="A968" s="233">
        <f t="shared" ref="A968:A1005" si="49">+A967+1</f>
        <v>963</v>
      </c>
      <c r="B968" s="47"/>
      <c r="C968" s="47"/>
      <c r="D968" s="48"/>
      <c r="E968" s="49"/>
      <c r="F968" s="48"/>
      <c r="G968" s="50"/>
      <c r="H968" s="440"/>
      <c r="I968" s="51"/>
      <c r="J968" s="440"/>
      <c r="K968" s="52"/>
      <c r="L968" s="53"/>
      <c r="M968" s="54"/>
      <c r="N968" s="54"/>
      <c r="O968" s="246">
        <f t="shared" si="48"/>
        <v>0</v>
      </c>
      <c r="P968" s="55"/>
      <c r="Q968" s="49"/>
      <c r="R968" s="56"/>
      <c r="S968" s="440"/>
      <c r="T968" s="54"/>
      <c r="U968" s="55"/>
      <c r="V968" s="440"/>
      <c r="W968" s="55"/>
      <c r="X968" s="54"/>
      <c r="Y968" s="54"/>
      <c r="Z968" s="237">
        <f t="shared" si="47"/>
        <v>0</v>
      </c>
      <c r="AA968" s="53"/>
      <c r="AB968" s="57"/>
      <c r="AC968" s="238">
        <v>0</v>
      </c>
      <c r="AD968" s="239">
        <v>0</v>
      </c>
      <c r="AE968" s="240"/>
    </row>
    <row r="969" spans="1:31" ht="60" customHeight="1" x14ac:dyDescent="0.25">
      <c r="A969" s="233">
        <f t="shared" si="49"/>
        <v>964</v>
      </c>
      <c r="B969" s="47"/>
      <c r="C969" s="47"/>
      <c r="D969" s="48"/>
      <c r="E969" s="49"/>
      <c r="F969" s="48"/>
      <c r="G969" s="50"/>
      <c r="H969" s="440"/>
      <c r="I969" s="51"/>
      <c r="J969" s="440"/>
      <c r="K969" s="52"/>
      <c r="L969" s="53"/>
      <c r="M969" s="54"/>
      <c r="N969" s="54"/>
      <c r="O969" s="246">
        <f t="shared" si="48"/>
        <v>0</v>
      </c>
      <c r="P969" s="55"/>
      <c r="Q969" s="49"/>
      <c r="R969" s="56"/>
      <c r="S969" s="440"/>
      <c r="T969" s="54"/>
      <c r="U969" s="55"/>
      <c r="V969" s="440"/>
      <c r="W969" s="55"/>
      <c r="X969" s="54"/>
      <c r="Y969" s="54"/>
      <c r="Z969" s="237">
        <f t="shared" si="47"/>
        <v>0</v>
      </c>
      <c r="AA969" s="53"/>
      <c r="AB969" s="57"/>
      <c r="AC969" s="238">
        <v>0</v>
      </c>
      <c r="AD969" s="239">
        <v>0</v>
      </c>
      <c r="AE969" s="240"/>
    </row>
    <row r="970" spans="1:31" ht="60" customHeight="1" x14ac:dyDescent="0.25">
      <c r="A970" s="233">
        <f t="shared" si="49"/>
        <v>965</v>
      </c>
      <c r="B970" s="47"/>
      <c r="C970" s="47"/>
      <c r="D970" s="48"/>
      <c r="E970" s="49"/>
      <c r="F970" s="48"/>
      <c r="G970" s="50"/>
      <c r="H970" s="440"/>
      <c r="I970" s="51"/>
      <c r="J970" s="440"/>
      <c r="K970" s="52"/>
      <c r="L970" s="53"/>
      <c r="M970" s="54"/>
      <c r="N970" s="54"/>
      <c r="O970" s="246">
        <f t="shared" si="48"/>
        <v>0</v>
      </c>
      <c r="P970" s="55"/>
      <c r="Q970" s="49"/>
      <c r="R970" s="56"/>
      <c r="S970" s="440"/>
      <c r="T970" s="54"/>
      <c r="U970" s="55"/>
      <c r="V970" s="440"/>
      <c r="W970" s="55"/>
      <c r="X970" s="54"/>
      <c r="Y970" s="54"/>
      <c r="Z970" s="237">
        <f t="shared" si="47"/>
        <v>0</v>
      </c>
      <c r="AA970" s="53"/>
      <c r="AB970" s="57"/>
      <c r="AC970" s="238">
        <v>0</v>
      </c>
      <c r="AD970" s="239">
        <v>0</v>
      </c>
      <c r="AE970" s="240"/>
    </row>
    <row r="971" spans="1:31" ht="60" customHeight="1" x14ac:dyDescent="0.25">
      <c r="A971" s="233">
        <f t="shared" si="49"/>
        <v>966</v>
      </c>
      <c r="B971" s="47"/>
      <c r="C971" s="47"/>
      <c r="D971" s="48"/>
      <c r="E971" s="49"/>
      <c r="F971" s="48"/>
      <c r="G971" s="50"/>
      <c r="H971" s="440"/>
      <c r="I971" s="51"/>
      <c r="J971" s="440"/>
      <c r="K971" s="52"/>
      <c r="L971" s="53"/>
      <c r="M971" s="54"/>
      <c r="N971" s="54"/>
      <c r="O971" s="246">
        <f t="shared" si="48"/>
        <v>0</v>
      </c>
      <c r="P971" s="55"/>
      <c r="Q971" s="49"/>
      <c r="R971" s="56"/>
      <c r="S971" s="440"/>
      <c r="T971" s="54"/>
      <c r="U971" s="55"/>
      <c r="V971" s="440"/>
      <c r="W971" s="55"/>
      <c r="X971" s="54"/>
      <c r="Y971" s="54"/>
      <c r="Z971" s="237">
        <f t="shared" si="47"/>
        <v>0</v>
      </c>
      <c r="AA971" s="53"/>
      <c r="AB971" s="57"/>
      <c r="AC971" s="238">
        <v>0</v>
      </c>
      <c r="AD971" s="239">
        <v>0</v>
      </c>
      <c r="AE971" s="240"/>
    </row>
    <row r="972" spans="1:31" ht="60" customHeight="1" x14ac:dyDescent="0.25">
      <c r="A972" s="233">
        <f t="shared" si="49"/>
        <v>967</v>
      </c>
      <c r="B972" s="47"/>
      <c r="C972" s="47"/>
      <c r="D972" s="48"/>
      <c r="E972" s="49"/>
      <c r="F972" s="48"/>
      <c r="G972" s="50"/>
      <c r="H972" s="440"/>
      <c r="I972" s="51"/>
      <c r="J972" s="440"/>
      <c r="K972" s="52"/>
      <c r="L972" s="53"/>
      <c r="M972" s="54"/>
      <c r="N972" s="54"/>
      <c r="O972" s="246">
        <f t="shared" si="48"/>
        <v>0</v>
      </c>
      <c r="P972" s="55"/>
      <c r="Q972" s="49"/>
      <c r="R972" s="56"/>
      <c r="S972" s="440"/>
      <c r="T972" s="54"/>
      <c r="U972" s="55"/>
      <c r="V972" s="440"/>
      <c r="W972" s="55"/>
      <c r="X972" s="54"/>
      <c r="Y972" s="54"/>
      <c r="Z972" s="237">
        <f t="shared" si="47"/>
        <v>0</v>
      </c>
      <c r="AA972" s="53"/>
      <c r="AB972" s="57"/>
      <c r="AC972" s="238">
        <v>0</v>
      </c>
      <c r="AD972" s="239">
        <v>0</v>
      </c>
      <c r="AE972" s="240"/>
    </row>
    <row r="973" spans="1:31" ht="60" customHeight="1" x14ac:dyDescent="0.25">
      <c r="A973" s="233">
        <f t="shared" si="49"/>
        <v>968</v>
      </c>
      <c r="B973" s="47"/>
      <c r="C973" s="47"/>
      <c r="D973" s="48"/>
      <c r="E973" s="49"/>
      <c r="F973" s="48"/>
      <c r="G973" s="50"/>
      <c r="H973" s="440"/>
      <c r="I973" s="51"/>
      <c r="J973" s="440"/>
      <c r="K973" s="52"/>
      <c r="L973" s="53"/>
      <c r="M973" s="54"/>
      <c r="N973" s="54"/>
      <c r="O973" s="246">
        <f t="shared" si="48"/>
        <v>0</v>
      </c>
      <c r="P973" s="55"/>
      <c r="Q973" s="49"/>
      <c r="R973" s="56"/>
      <c r="S973" s="440"/>
      <c r="T973" s="54"/>
      <c r="U973" s="55"/>
      <c r="V973" s="440"/>
      <c r="W973" s="55"/>
      <c r="X973" s="54"/>
      <c r="Y973" s="54"/>
      <c r="Z973" s="237">
        <f t="shared" si="47"/>
        <v>0</v>
      </c>
      <c r="AA973" s="53"/>
      <c r="AB973" s="57"/>
      <c r="AC973" s="238">
        <v>0</v>
      </c>
      <c r="AD973" s="239">
        <v>0</v>
      </c>
      <c r="AE973" s="240"/>
    </row>
    <row r="974" spans="1:31" ht="60" customHeight="1" x14ac:dyDescent="0.25">
      <c r="A974" s="233">
        <f t="shared" si="49"/>
        <v>969</v>
      </c>
      <c r="B974" s="47"/>
      <c r="C974" s="47"/>
      <c r="D974" s="48"/>
      <c r="E974" s="49"/>
      <c r="F974" s="48"/>
      <c r="G974" s="50"/>
      <c r="H974" s="440"/>
      <c r="I974" s="51"/>
      <c r="J974" s="440"/>
      <c r="K974" s="52"/>
      <c r="L974" s="53"/>
      <c r="M974" s="54"/>
      <c r="N974" s="54"/>
      <c r="O974" s="246">
        <f t="shared" si="48"/>
        <v>0</v>
      </c>
      <c r="P974" s="55"/>
      <c r="Q974" s="49"/>
      <c r="R974" s="56"/>
      <c r="S974" s="440"/>
      <c r="T974" s="54"/>
      <c r="U974" s="55"/>
      <c r="V974" s="440"/>
      <c r="W974" s="55"/>
      <c r="X974" s="54"/>
      <c r="Y974" s="54"/>
      <c r="Z974" s="237">
        <f t="shared" si="47"/>
        <v>0</v>
      </c>
      <c r="AA974" s="53"/>
      <c r="AB974" s="57"/>
      <c r="AC974" s="238">
        <v>0</v>
      </c>
      <c r="AD974" s="239">
        <v>0</v>
      </c>
      <c r="AE974" s="240"/>
    </row>
    <row r="975" spans="1:31" ht="60" customHeight="1" x14ac:dyDescent="0.25">
      <c r="A975" s="233">
        <f t="shared" si="49"/>
        <v>970</v>
      </c>
      <c r="B975" s="47"/>
      <c r="C975" s="47"/>
      <c r="D975" s="48"/>
      <c r="E975" s="49"/>
      <c r="F975" s="48"/>
      <c r="G975" s="50"/>
      <c r="H975" s="440"/>
      <c r="I975" s="51"/>
      <c r="J975" s="440"/>
      <c r="K975" s="52"/>
      <c r="L975" s="53"/>
      <c r="M975" s="54"/>
      <c r="N975" s="54"/>
      <c r="O975" s="246">
        <f t="shared" si="48"/>
        <v>0</v>
      </c>
      <c r="P975" s="55"/>
      <c r="Q975" s="49"/>
      <c r="R975" s="56"/>
      <c r="S975" s="440"/>
      <c r="T975" s="54"/>
      <c r="U975" s="55"/>
      <c r="V975" s="440"/>
      <c r="W975" s="55"/>
      <c r="X975" s="54"/>
      <c r="Y975" s="54"/>
      <c r="Z975" s="237">
        <f t="shared" si="47"/>
        <v>0</v>
      </c>
      <c r="AA975" s="53"/>
      <c r="AB975" s="57"/>
      <c r="AC975" s="238">
        <v>0</v>
      </c>
      <c r="AD975" s="239">
        <v>0</v>
      </c>
      <c r="AE975" s="240"/>
    </row>
    <row r="976" spans="1:31" ht="60" customHeight="1" x14ac:dyDescent="0.25">
      <c r="A976" s="233">
        <f t="shared" si="49"/>
        <v>971</v>
      </c>
      <c r="B976" s="47"/>
      <c r="C976" s="47"/>
      <c r="D976" s="48"/>
      <c r="E976" s="49"/>
      <c r="F976" s="48"/>
      <c r="G976" s="50"/>
      <c r="H976" s="440"/>
      <c r="I976" s="51"/>
      <c r="J976" s="440"/>
      <c r="K976" s="52"/>
      <c r="L976" s="53"/>
      <c r="M976" s="54"/>
      <c r="N976" s="54"/>
      <c r="O976" s="246">
        <f t="shared" si="48"/>
        <v>0</v>
      </c>
      <c r="P976" s="55"/>
      <c r="Q976" s="49"/>
      <c r="R976" s="56"/>
      <c r="S976" s="440"/>
      <c r="T976" s="54"/>
      <c r="U976" s="55"/>
      <c r="V976" s="440"/>
      <c r="W976" s="55"/>
      <c r="X976" s="54"/>
      <c r="Y976" s="54"/>
      <c r="Z976" s="237">
        <f t="shared" si="47"/>
        <v>0</v>
      </c>
      <c r="AA976" s="53"/>
      <c r="AB976" s="57"/>
      <c r="AC976" s="238">
        <v>0</v>
      </c>
      <c r="AD976" s="239">
        <v>0</v>
      </c>
      <c r="AE976" s="240"/>
    </row>
    <row r="977" spans="1:31" ht="60" customHeight="1" x14ac:dyDescent="0.25">
      <c r="A977" s="233">
        <f t="shared" si="49"/>
        <v>972</v>
      </c>
      <c r="B977" s="47"/>
      <c r="C977" s="47"/>
      <c r="D977" s="48"/>
      <c r="E977" s="49"/>
      <c r="F977" s="48"/>
      <c r="G977" s="50"/>
      <c r="H977" s="440"/>
      <c r="I977" s="51"/>
      <c r="J977" s="440"/>
      <c r="K977" s="52"/>
      <c r="L977" s="53"/>
      <c r="M977" s="54"/>
      <c r="N977" s="54"/>
      <c r="O977" s="246">
        <f t="shared" si="48"/>
        <v>0</v>
      </c>
      <c r="P977" s="55"/>
      <c r="Q977" s="49"/>
      <c r="R977" s="56"/>
      <c r="S977" s="440"/>
      <c r="T977" s="54"/>
      <c r="U977" s="55"/>
      <c r="V977" s="440"/>
      <c r="W977" s="55"/>
      <c r="X977" s="54"/>
      <c r="Y977" s="54"/>
      <c r="Z977" s="237">
        <f t="shared" si="47"/>
        <v>0</v>
      </c>
      <c r="AA977" s="53"/>
      <c r="AB977" s="57"/>
      <c r="AC977" s="238">
        <v>0</v>
      </c>
      <c r="AD977" s="239">
        <v>0</v>
      </c>
      <c r="AE977" s="240"/>
    </row>
    <row r="978" spans="1:31" ht="60" customHeight="1" x14ac:dyDescent="0.25">
      <c r="A978" s="233">
        <f t="shared" si="49"/>
        <v>973</v>
      </c>
      <c r="B978" s="47"/>
      <c r="C978" s="47"/>
      <c r="D978" s="48"/>
      <c r="E978" s="49"/>
      <c r="F978" s="48"/>
      <c r="G978" s="50"/>
      <c r="H978" s="440"/>
      <c r="I978" s="51"/>
      <c r="J978" s="440"/>
      <c r="K978" s="52"/>
      <c r="L978" s="53"/>
      <c r="M978" s="54"/>
      <c r="N978" s="54"/>
      <c r="O978" s="246">
        <f t="shared" si="48"/>
        <v>0</v>
      </c>
      <c r="P978" s="55"/>
      <c r="Q978" s="49"/>
      <c r="R978" s="56"/>
      <c r="S978" s="440"/>
      <c r="T978" s="54"/>
      <c r="U978" s="55"/>
      <c r="V978" s="440"/>
      <c r="W978" s="55"/>
      <c r="X978" s="54"/>
      <c r="Y978" s="54"/>
      <c r="Z978" s="237">
        <f t="shared" si="47"/>
        <v>0</v>
      </c>
      <c r="AA978" s="53"/>
      <c r="AB978" s="57"/>
      <c r="AC978" s="238">
        <v>0</v>
      </c>
      <c r="AD978" s="239">
        <v>0</v>
      </c>
      <c r="AE978" s="240"/>
    </row>
    <row r="979" spans="1:31" ht="60" customHeight="1" x14ac:dyDescent="0.25">
      <c r="A979" s="233">
        <f t="shared" si="49"/>
        <v>974</v>
      </c>
      <c r="B979" s="47"/>
      <c r="C979" s="47"/>
      <c r="D979" s="48"/>
      <c r="E979" s="49"/>
      <c r="F979" s="48"/>
      <c r="G979" s="50"/>
      <c r="H979" s="440"/>
      <c r="I979" s="51"/>
      <c r="J979" s="440"/>
      <c r="K979" s="52"/>
      <c r="L979" s="53"/>
      <c r="M979" s="54"/>
      <c r="N979" s="54"/>
      <c r="O979" s="246">
        <f t="shared" si="48"/>
        <v>0</v>
      </c>
      <c r="P979" s="55"/>
      <c r="Q979" s="49"/>
      <c r="R979" s="56"/>
      <c r="S979" s="440"/>
      <c r="T979" s="54"/>
      <c r="U979" s="55"/>
      <c r="V979" s="440"/>
      <c r="W979" s="55"/>
      <c r="X979" s="54"/>
      <c r="Y979" s="54"/>
      <c r="Z979" s="237">
        <f t="shared" si="47"/>
        <v>0</v>
      </c>
      <c r="AA979" s="53"/>
      <c r="AB979" s="57"/>
      <c r="AC979" s="238">
        <v>0</v>
      </c>
      <c r="AD979" s="239">
        <v>0</v>
      </c>
      <c r="AE979" s="240"/>
    </row>
    <row r="980" spans="1:31" ht="60" customHeight="1" x14ac:dyDescent="0.25">
      <c r="A980" s="233">
        <f t="shared" si="49"/>
        <v>975</v>
      </c>
      <c r="B980" s="47"/>
      <c r="C980" s="47"/>
      <c r="D980" s="48"/>
      <c r="E980" s="49"/>
      <c r="F980" s="48"/>
      <c r="G980" s="50"/>
      <c r="H980" s="440"/>
      <c r="I980" s="51"/>
      <c r="J980" s="440"/>
      <c r="K980" s="52"/>
      <c r="L980" s="53"/>
      <c r="M980" s="54"/>
      <c r="N980" s="54"/>
      <c r="O980" s="246">
        <f t="shared" si="48"/>
        <v>0</v>
      </c>
      <c r="P980" s="55"/>
      <c r="Q980" s="49"/>
      <c r="R980" s="56"/>
      <c r="S980" s="440"/>
      <c r="T980" s="54"/>
      <c r="U980" s="55"/>
      <c r="V980" s="440"/>
      <c r="W980" s="55"/>
      <c r="X980" s="54"/>
      <c r="Y980" s="54"/>
      <c r="Z980" s="237">
        <f t="shared" si="47"/>
        <v>0</v>
      </c>
      <c r="AA980" s="53"/>
      <c r="AB980" s="57"/>
      <c r="AC980" s="238">
        <v>0</v>
      </c>
      <c r="AD980" s="239">
        <v>0</v>
      </c>
      <c r="AE980" s="240"/>
    </row>
    <row r="981" spans="1:31" ht="60" customHeight="1" x14ac:dyDescent="0.25">
      <c r="A981" s="233">
        <f t="shared" si="49"/>
        <v>976</v>
      </c>
      <c r="B981" s="47"/>
      <c r="C981" s="47"/>
      <c r="D981" s="48"/>
      <c r="E981" s="49"/>
      <c r="F981" s="48"/>
      <c r="G981" s="50"/>
      <c r="H981" s="440"/>
      <c r="I981" s="51"/>
      <c r="J981" s="440"/>
      <c r="K981" s="52"/>
      <c r="L981" s="53"/>
      <c r="M981" s="54"/>
      <c r="N981" s="54"/>
      <c r="O981" s="246">
        <f t="shared" si="48"/>
        <v>0</v>
      </c>
      <c r="P981" s="55"/>
      <c r="Q981" s="49"/>
      <c r="R981" s="56"/>
      <c r="S981" s="440"/>
      <c r="T981" s="54"/>
      <c r="U981" s="55"/>
      <c r="V981" s="440"/>
      <c r="W981" s="55"/>
      <c r="X981" s="54"/>
      <c r="Y981" s="54"/>
      <c r="Z981" s="237">
        <f t="shared" si="47"/>
        <v>0</v>
      </c>
      <c r="AA981" s="53"/>
      <c r="AB981" s="57"/>
      <c r="AC981" s="238">
        <v>0</v>
      </c>
      <c r="AD981" s="239">
        <v>0</v>
      </c>
      <c r="AE981" s="240"/>
    </row>
    <row r="982" spans="1:31" ht="60" customHeight="1" x14ac:dyDescent="0.25">
      <c r="A982" s="233">
        <f t="shared" si="49"/>
        <v>977</v>
      </c>
      <c r="B982" s="47"/>
      <c r="C982" s="47"/>
      <c r="D982" s="48"/>
      <c r="E982" s="49"/>
      <c r="F982" s="48"/>
      <c r="G982" s="50"/>
      <c r="H982" s="440"/>
      <c r="I982" s="51"/>
      <c r="J982" s="440"/>
      <c r="K982" s="52"/>
      <c r="L982" s="53"/>
      <c r="M982" s="54"/>
      <c r="N982" s="54"/>
      <c r="O982" s="246">
        <f t="shared" si="48"/>
        <v>0</v>
      </c>
      <c r="P982" s="55"/>
      <c r="Q982" s="49"/>
      <c r="R982" s="56"/>
      <c r="S982" s="440"/>
      <c r="T982" s="54"/>
      <c r="U982" s="55"/>
      <c r="V982" s="440"/>
      <c r="W982" s="55"/>
      <c r="X982" s="54"/>
      <c r="Y982" s="54"/>
      <c r="Z982" s="237">
        <f t="shared" si="47"/>
        <v>0</v>
      </c>
      <c r="AA982" s="53"/>
      <c r="AB982" s="57"/>
      <c r="AC982" s="238">
        <v>0</v>
      </c>
      <c r="AD982" s="239">
        <v>0</v>
      </c>
      <c r="AE982" s="240"/>
    </row>
    <row r="983" spans="1:31" ht="60" customHeight="1" x14ac:dyDescent="0.25">
      <c r="A983" s="233">
        <f t="shared" si="49"/>
        <v>978</v>
      </c>
      <c r="B983" s="47"/>
      <c r="C983" s="47"/>
      <c r="D983" s="48"/>
      <c r="E983" s="49"/>
      <c r="F983" s="48"/>
      <c r="G983" s="50"/>
      <c r="H983" s="440"/>
      <c r="I983" s="51"/>
      <c r="J983" s="440"/>
      <c r="K983" s="52"/>
      <c r="L983" s="53"/>
      <c r="M983" s="54"/>
      <c r="N983" s="54"/>
      <c r="O983" s="246">
        <f t="shared" si="48"/>
        <v>0</v>
      </c>
      <c r="P983" s="55"/>
      <c r="Q983" s="49"/>
      <c r="R983" s="56"/>
      <c r="S983" s="440"/>
      <c r="T983" s="54"/>
      <c r="U983" s="55"/>
      <c r="V983" s="440"/>
      <c r="W983" s="55"/>
      <c r="X983" s="54"/>
      <c r="Y983" s="54"/>
      <c r="Z983" s="237">
        <f t="shared" si="47"/>
        <v>0</v>
      </c>
      <c r="AA983" s="53"/>
      <c r="AB983" s="57"/>
      <c r="AC983" s="238">
        <v>0</v>
      </c>
      <c r="AD983" s="239">
        <v>0</v>
      </c>
      <c r="AE983" s="240"/>
    </row>
    <row r="984" spans="1:31" ht="60" customHeight="1" x14ac:dyDescent="0.25">
      <c r="A984" s="233">
        <f t="shared" si="49"/>
        <v>979</v>
      </c>
      <c r="B984" s="47"/>
      <c r="C984" s="47"/>
      <c r="D984" s="48"/>
      <c r="E984" s="49"/>
      <c r="F984" s="48"/>
      <c r="G984" s="50"/>
      <c r="H984" s="440"/>
      <c r="I984" s="51"/>
      <c r="J984" s="440"/>
      <c r="K984" s="52"/>
      <c r="L984" s="53"/>
      <c r="M984" s="54"/>
      <c r="N984" s="54"/>
      <c r="O984" s="246">
        <f t="shared" si="48"/>
        <v>0</v>
      </c>
      <c r="P984" s="55"/>
      <c r="Q984" s="49"/>
      <c r="R984" s="56"/>
      <c r="S984" s="440"/>
      <c r="T984" s="54"/>
      <c r="U984" s="55"/>
      <c r="V984" s="440"/>
      <c r="W984" s="55"/>
      <c r="X984" s="54"/>
      <c r="Y984" s="54"/>
      <c r="Z984" s="237">
        <f t="shared" si="47"/>
        <v>0</v>
      </c>
      <c r="AA984" s="53"/>
      <c r="AB984" s="57"/>
      <c r="AC984" s="238">
        <v>0</v>
      </c>
      <c r="AD984" s="239">
        <v>0</v>
      </c>
      <c r="AE984" s="240"/>
    </row>
    <row r="985" spans="1:31" ht="60" customHeight="1" x14ac:dyDescent="0.25">
      <c r="A985" s="233">
        <f t="shared" si="49"/>
        <v>980</v>
      </c>
      <c r="B985" s="47"/>
      <c r="C985" s="47"/>
      <c r="D985" s="48"/>
      <c r="E985" s="49"/>
      <c r="F985" s="48"/>
      <c r="G985" s="50"/>
      <c r="H985" s="440"/>
      <c r="I985" s="51"/>
      <c r="J985" s="440"/>
      <c r="K985" s="52"/>
      <c r="L985" s="53"/>
      <c r="M985" s="54"/>
      <c r="N985" s="54"/>
      <c r="O985" s="246">
        <f t="shared" si="48"/>
        <v>0</v>
      </c>
      <c r="P985" s="55"/>
      <c r="Q985" s="49"/>
      <c r="R985" s="56"/>
      <c r="S985" s="440"/>
      <c r="T985" s="54"/>
      <c r="U985" s="55"/>
      <c r="V985" s="440"/>
      <c r="W985" s="55"/>
      <c r="X985" s="54"/>
      <c r="Y985" s="54"/>
      <c r="Z985" s="237">
        <f t="shared" si="47"/>
        <v>0</v>
      </c>
      <c r="AA985" s="53"/>
      <c r="AB985" s="57"/>
      <c r="AC985" s="238">
        <v>0</v>
      </c>
      <c r="AD985" s="239">
        <v>0</v>
      </c>
      <c r="AE985" s="240"/>
    </row>
    <row r="986" spans="1:31" ht="60" customHeight="1" x14ac:dyDescent="0.25">
      <c r="A986" s="233">
        <f t="shared" si="49"/>
        <v>981</v>
      </c>
      <c r="B986" s="47"/>
      <c r="C986" s="47"/>
      <c r="D986" s="48"/>
      <c r="E986" s="49"/>
      <c r="F986" s="48"/>
      <c r="G986" s="50"/>
      <c r="H986" s="440"/>
      <c r="I986" s="51"/>
      <c r="J986" s="440"/>
      <c r="K986" s="52"/>
      <c r="L986" s="53"/>
      <c r="M986" s="54"/>
      <c r="N986" s="54"/>
      <c r="O986" s="246">
        <f t="shared" si="48"/>
        <v>0</v>
      </c>
      <c r="P986" s="55"/>
      <c r="Q986" s="49"/>
      <c r="R986" s="56"/>
      <c r="S986" s="440"/>
      <c r="T986" s="54"/>
      <c r="U986" s="55"/>
      <c r="V986" s="440"/>
      <c r="W986" s="55"/>
      <c r="X986" s="54"/>
      <c r="Y986" s="54"/>
      <c r="Z986" s="237">
        <f t="shared" si="47"/>
        <v>0</v>
      </c>
      <c r="AA986" s="53"/>
      <c r="AB986" s="57"/>
      <c r="AC986" s="238">
        <v>0</v>
      </c>
      <c r="AD986" s="239">
        <v>0</v>
      </c>
      <c r="AE986" s="240"/>
    </row>
    <row r="987" spans="1:31" ht="60" customHeight="1" x14ac:dyDescent="0.25">
      <c r="A987" s="233">
        <f t="shared" si="49"/>
        <v>982</v>
      </c>
      <c r="B987" s="47"/>
      <c r="C987" s="47"/>
      <c r="D987" s="48"/>
      <c r="E987" s="49"/>
      <c r="F987" s="48"/>
      <c r="G987" s="50"/>
      <c r="H987" s="440"/>
      <c r="I987" s="51"/>
      <c r="J987" s="440"/>
      <c r="K987" s="52"/>
      <c r="L987" s="53"/>
      <c r="M987" s="54"/>
      <c r="N987" s="54"/>
      <c r="O987" s="246">
        <f t="shared" si="48"/>
        <v>0</v>
      </c>
      <c r="P987" s="55"/>
      <c r="Q987" s="49"/>
      <c r="R987" s="56"/>
      <c r="S987" s="440"/>
      <c r="T987" s="54"/>
      <c r="U987" s="55"/>
      <c r="V987" s="440"/>
      <c r="W987" s="55"/>
      <c r="X987" s="54"/>
      <c r="Y987" s="54"/>
      <c r="Z987" s="237">
        <f t="shared" si="47"/>
        <v>0</v>
      </c>
      <c r="AA987" s="53"/>
      <c r="AB987" s="57"/>
      <c r="AC987" s="238">
        <v>0</v>
      </c>
      <c r="AD987" s="239">
        <v>0</v>
      </c>
      <c r="AE987" s="240"/>
    </row>
    <row r="988" spans="1:31" ht="60" customHeight="1" x14ac:dyDescent="0.25">
      <c r="A988" s="233">
        <f t="shared" si="49"/>
        <v>983</v>
      </c>
      <c r="B988" s="47"/>
      <c r="C988" s="47"/>
      <c r="D988" s="48"/>
      <c r="E988" s="49"/>
      <c r="F988" s="48"/>
      <c r="G988" s="50"/>
      <c r="H988" s="440"/>
      <c r="I988" s="51"/>
      <c r="J988" s="440"/>
      <c r="K988" s="52"/>
      <c r="L988" s="53"/>
      <c r="M988" s="54"/>
      <c r="N988" s="54"/>
      <c r="O988" s="246">
        <f t="shared" si="48"/>
        <v>0</v>
      </c>
      <c r="P988" s="55"/>
      <c r="Q988" s="49"/>
      <c r="R988" s="56"/>
      <c r="S988" s="440"/>
      <c r="T988" s="54"/>
      <c r="U988" s="55"/>
      <c r="V988" s="440"/>
      <c r="W988" s="55"/>
      <c r="X988" s="54"/>
      <c r="Y988" s="54"/>
      <c r="Z988" s="237">
        <f t="shared" si="47"/>
        <v>0</v>
      </c>
      <c r="AA988" s="53"/>
      <c r="AB988" s="57"/>
      <c r="AC988" s="238">
        <v>0</v>
      </c>
      <c r="AD988" s="239">
        <v>0</v>
      </c>
      <c r="AE988" s="240"/>
    </row>
    <row r="989" spans="1:31" ht="60" customHeight="1" x14ac:dyDescent="0.25">
      <c r="A989" s="233">
        <f t="shared" si="49"/>
        <v>984</v>
      </c>
      <c r="B989" s="47"/>
      <c r="C989" s="47"/>
      <c r="D989" s="48"/>
      <c r="E989" s="49"/>
      <c r="F989" s="48"/>
      <c r="G989" s="50"/>
      <c r="H989" s="440"/>
      <c r="I989" s="51"/>
      <c r="J989" s="440"/>
      <c r="K989" s="52"/>
      <c r="L989" s="53"/>
      <c r="M989" s="54"/>
      <c r="N989" s="54"/>
      <c r="O989" s="246">
        <f t="shared" si="48"/>
        <v>0</v>
      </c>
      <c r="P989" s="55"/>
      <c r="Q989" s="49"/>
      <c r="R989" s="56"/>
      <c r="S989" s="440"/>
      <c r="T989" s="54"/>
      <c r="U989" s="55"/>
      <c r="V989" s="440"/>
      <c r="W989" s="55"/>
      <c r="X989" s="54"/>
      <c r="Y989" s="54"/>
      <c r="Z989" s="237">
        <f t="shared" si="47"/>
        <v>0</v>
      </c>
      <c r="AA989" s="53"/>
      <c r="AB989" s="57"/>
      <c r="AC989" s="238">
        <v>0</v>
      </c>
      <c r="AD989" s="239">
        <v>0</v>
      </c>
      <c r="AE989" s="240"/>
    </row>
    <row r="990" spans="1:31" ht="60" customHeight="1" x14ac:dyDescent="0.25">
      <c r="A990" s="233">
        <f t="shared" si="49"/>
        <v>985</v>
      </c>
      <c r="B990" s="47"/>
      <c r="C990" s="47"/>
      <c r="D990" s="48"/>
      <c r="E990" s="49"/>
      <c r="F990" s="48"/>
      <c r="G990" s="50"/>
      <c r="H990" s="440"/>
      <c r="I990" s="51"/>
      <c r="J990" s="440"/>
      <c r="K990" s="52"/>
      <c r="L990" s="53"/>
      <c r="M990" s="54"/>
      <c r="N990" s="54"/>
      <c r="O990" s="246">
        <f t="shared" si="48"/>
        <v>0</v>
      </c>
      <c r="P990" s="55"/>
      <c r="Q990" s="49"/>
      <c r="R990" s="56"/>
      <c r="S990" s="440"/>
      <c r="T990" s="54"/>
      <c r="U990" s="55"/>
      <c r="V990" s="440"/>
      <c r="W990" s="55"/>
      <c r="X990" s="54"/>
      <c r="Y990" s="54"/>
      <c r="Z990" s="237">
        <f t="shared" si="47"/>
        <v>0</v>
      </c>
      <c r="AA990" s="53"/>
      <c r="AB990" s="57"/>
      <c r="AC990" s="238">
        <v>0</v>
      </c>
      <c r="AD990" s="239">
        <v>0</v>
      </c>
      <c r="AE990" s="240"/>
    </row>
    <row r="991" spans="1:31" ht="60" customHeight="1" x14ac:dyDescent="0.25">
      <c r="A991" s="233">
        <f t="shared" si="49"/>
        <v>986</v>
      </c>
      <c r="B991" s="47"/>
      <c r="C991" s="47"/>
      <c r="D991" s="48"/>
      <c r="E991" s="49"/>
      <c r="F991" s="48"/>
      <c r="G991" s="50"/>
      <c r="H991" s="440"/>
      <c r="I991" s="51"/>
      <c r="J991" s="440"/>
      <c r="K991" s="52"/>
      <c r="L991" s="53"/>
      <c r="M991" s="54"/>
      <c r="N991" s="54"/>
      <c r="O991" s="246">
        <f t="shared" si="48"/>
        <v>0</v>
      </c>
      <c r="P991" s="55"/>
      <c r="Q991" s="49"/>
      <c r="R991" s="56"/>
      <c r="S991" s="440"/>
      <c r="T991" s="54"/>
      <c r="U991" s="55"/>
      <c r="V991" s="440"/>
      <c r="W991" s="55"/>
      <c r="X991" s="54"/>
      <c r="Y991" s="54"/>
      <c r="Z991" s="237">
        <f t="shared" si="47"/>
        <v>0</v>
      </c>
      <c r="AA991" s="53"/>
      <c r="AB991" s="57"/>
      <c r="AC991" s="238">
        <v>0</v>
      </c>
      <c r="AD991" s="239">
        <v>0</v>
      </c>
      <c r="AE991" s="240"/>
    </row>
    <row r="992" spans="1:31" ht="60" customHeight="1" x14ac:dyDescent="0.25">
      <c r="A992" s="233">
        <f t="shared" si="49"/>
        <v>987</v>
      </c>
      <c r="B992" s="47"/>
      <c r="C992" s="47"/>
      <c r="D992" s="48"/>
      <c r="E992" s="49"/>
      <c r="F992" s="48"/>
      <c r="G992" s="50"/>
      <c r="H992" s="440"/>
      <c r="I992" s="51"/>
      <c r="J992" s="440"/>
      <c r="K992" s="52"/>
      <c r="L992" s="53"/>
      <c r="M992" s="54"/>
      <c r="N992" s="54"/>
      <c r="O992" s="246">
        <f t="shared" si="48"/>
        <v>0</v>
      </c>
      <c r="P992" s="55"/>
      <c r="Q992" s="49"/>
      <c r="R992" s="56"/>
      <c r="S992" s="440"/>
      <c r="T992" s="54"/>
      <c r="U992" s="55"/>
      <c r="V992" s="440"/>
      <c r="W992" s="55"/>
      <c r="X992" s="54"/>
      <c r="Y992" s="54"/>
      <c r="Z992" s="237">
        <f t="shared" si="47"/>
        <v>0</v>
      </c>
      <c r="AA992" s="53"/>
      <c r="AB992" s="57"/>
      <c r="AC992" s="238">
        <v>0</v>
      </c>
      <c r="AD992" s="239">
        <v>0</v>
      </c>
      <c r="AE992" s="240"/>
    </row>
    <row r="993" spans="1:31" ht="60" customHeight="1" x14ac:dyDescent="0.25">
      <c r="A993" s="233">
        <f t="shared" si="49"/>
        <v>988</v>
      </c>
      <c r="B993" s="47"/>
      <c r="C993" s="47"/>
      <c r="D993" s="48"/>
      <c r="E993" s="49"/>
      <c r="F993" s="48"/>
      <c r="G993" s="50"/>
      <c r="H993" s="440"/>
      <c r="I993" s="51"/>
      <c r="J993" s="440"/>
      <c r="K993" s="52"/>
      <c r="L993" s="53"/>
      <c r="M993" s="54"/>
      <c r="N993" s="54"/>
      <c r="O993" s="246">
        <f t="shared" si="48"/>
        <v>0</v>
      </c>
      <c r="P993" s="55"/>
      <c r="Q993" s="49"/>
      <c r="R993" s="56"/>
      <c r="S993" s="440"/>
      <c r="T993" s="54"/>
      <c r="U993" s="55"/>
      <c r="V993" s="440"/>
      <c r="W993" s="55"/>
      <c r="X993" s="54"/>
      <c r="Y993" s="54"/>
      <c r="Z993" s="237">
        <f t="shared" si="47"/>
        <v>0</v>
      </c>
      <c r="AA993" s="53"/>
      <c r="AB993" s="57"/>
      <c r="AC993" s="238">
        <v>0</v>
      </c>
      <c r="AD993" s="239">
        <v>0</v>
      </c>
      <c r="AE993" s="240"/>
    </row>
    <row r="994" spans="1:31" ht="60" customHeight="1" x14ac:dyDescent="0.25">
      <c r="A994" s="233">
        <f t="shared" si="49"/>
        <v>989</v>
      </c>
      <c r="B994" s="47"/>
      <c r="C994" s="47"/>
      <c r="D994" s="48"/>
      <c r="E994" s="49"/>
      <c r="F994" s="48"/>
      <c r="G994" s="50"/>
      <c r="H994" s="440"/>
      <c r="I994" s="51"/>
      <c r="J994" s="440"/>
      <c r="K994" s="52"/>
      <c r="L994" s="53"/>
      <c r="M994" s="54"/>
      <c r="N994" s="54"/>
      <c r="O994" s="246">
        <f t="shared" si="48"/>
        <v>0</v>
      </c>
      <c r="P994" s="55"/>
      <c r="Q994" s="49"/>
      <c r="R994" s="56"/>
      <c r="S994" s="440"/>
      <c r="T994" s="54"/>
      <c r="U994" s="55"/>
      <c r="V994" s="440"/>
      <c r="W994" s="55"/>
      <c r="X994" s="54"/>
      <c r="Y994" s="54"/>
      <c r="Z994" s="237">
        <f t="shared" si="47"/>
        <v>0</v>
      </c>
      <c r="AA994" s="53"/>
      <c r="AB994" s="57"/>
      <c r="AC994" s="238">
        <v>0</v>
      </c>
      <c r="AD994" s="239">
        <v>0</v>
      </c>
      <c r="AE994" s="240"/>
    </row>
    <row r="995" spans="1:31" ht="60" customHeight="1" x14ac:dyDescent="0.25">
      <c r="A995" s="233">
        <f t="shared" si="49"/>
        <v>990</v>
      </c>
      <c r="B995" s="47"/>
      <c r="C995" s="47"/>
      <c r="D995" s="48"/>
      <c r="E995" s="49"/>
      <c r="F995" s="48"/>
      <c r="G995" s="50"/>
      <c r="H995" s="440"/>
      <c r="I995" s="51"/>
      <c r="J995" s="440"/>
      <c r="K995" s="52"/>
      <c r="L995" s="53"/>
      <c r="M995" s="54"/>
      <c r="N995" s="54"/>
      <c r="O995" s="246">
        <f t="shared" si="48"/>
        <v>0</v>
      </c>
      <c r="P995" s="55"/>
      <c r="Q995" s="49"/>
      <c r="R995" s="56"/>
      <c r="S995" s="440"/>
      <c r="T995" s="54"/>
      <c r="U995" s="55"/>
      <c r="V995" s="440"/>
      <c r="W995" s="55"/>
      <c r="X995" s="54"/>
      <c r="Y995" s="54"/>
      <c r="Z995" s="237">
        <f t="shared" si="47"/>
        <v>0</v>
      </c>
      <c r="AA995" s="53"/>
      <c r="AB995" s="57"/>
      <c r="AC995" s="238">
        <v>0</v>
      </c>
      <c r="AD995" s="239">
        <v>0</v>
      </c>
      <c r="AE995" s="240"/>
    </row>
    <row r="996" spans="1:31" ht="60" customHeight="1" x14ac:dyDescent="0.25">
      <c r="A996" s="233">
        <f t="shared" si="49"/>
        <v>991</v>
      </c>
      <c r="B996" s="47"/>
      <c r="C996" s="47"/>
      <c r="D996" s="48"/>
      <c r="E996" s="49"/>
      <c r="F996" s="48"/>
      <c r="G996" s="50"/>
      <c r="H996" s="440"/>
      <c r="I996" s="51"/>
      <c r="J996" s="440"/>
      <c r="K996" s="52"/>
      <c r="L996" s="53"/>
      <c r="M996" s="54"/>
      <c r="N996" s="54"/>
      <c r="O996" s="246">
        <f t="shared" si="48"/>
        <v>0</v>
      </c>
      <c r="P996" s="55"/>
      <c r="Q996" s="49"/>
      <c r="R996" s="56"/>
      <c r="S996" s="440"/>
      <c r="T996" s="54"/>
      <c r="U996" s="55"/>
      <c r="V996" s="440"/>
      <c r="W996" s="55"/>
      <c r="X996" s="54"/>
      <c r="Y996" s="54"/>
      <c r="Z996" s="237">
        <f t="shared" si="47"/>
        <v>0</v>
      </c>
      <c r="AA996" s="53"/>
      <c r="AB996" s="57"/>
      <c r="AC996" s="238">
        <v>0</v>
      </c>
      <c r="AD996" s="239">
        <v>0</v>
      </c>
      <c r="AE996" s="240"/>
    </row>
    <row r="997" spans="1:31" ht="60" customHeight="1" x14ac:dyDescent="0.25">
      <c r="A997" s="233">
        <f t="shared" si="49"/>
        <v>992</v>
      </c>
      <c r="B997" s="47"/>
      <c r="C997" s="47"/>
      <c r="D997" s="48"/>
      <c r="E997" s="49"/>
      <c r="F997" s="48"/>
      <c r="G997" s="50"/>
      <c r="H997" s="440"/>
      <c r="I997" s="51"/>
      <c r="J997" s="440"/>
      <c r="K997" s="52"/>
      <c r="L997" s="53"/>
      <c r="M997" s="54"/>
      <c r="N997" s="54"/>
      <c r="O997" s="246">
        <f t="shared" si="48"/>
        <v>0</v>
      </c>
      <c r="P997" s="55"/>
      <c r="Q997" s="49"/>
      <c r="R997" s="56"/>
      <c r="S997" s="440"/>
      <c r="T997" s="54"/>
      <c r="U997" s="55"/>
      <c r="V997" s="440"/>
      <c r="W997" s="55"/>
      <c r="X997" s="54"/>
      <c r="Y997" s="54"/>
      <c r="Z997" s="237">
        <f t="shared" si="47"/>
        <v>0</v>
      </c>
      <c r="AA997" s="53"/>
      <c r="AB997" s="57"/>
      <c r="AC997" s="238">
        <v>0</v>
      </c>
      <c r="AD997" s="239">
        <v>0</v>
      </c>
      <c r="AE997" s="240"/>
    </row>
    <row r="998" spans="1:31" ht="60" customHeight="1" x14ac:dyDescent="0.25">
      <c r="A998" s="233">
        <f t="shared" si="49"/>
        <v>993</v>
      </c>
      <c r="B998" s="47"/>
      <c r="C998" s="47"/>
      <c r="D998" s="48"/>
      <c r="E998" s="49"/>
      <c r="F998" s="48"/>
      <c r="G998" s="50"/>
      <c r="H998" s="440"/>
      <c r="I998" s="51"/>
      <c r="J998" s="440"/>
      <c r="K998" s="52"/>
      <c r="L998" s="53"/>
      <c r="M998" s="54"/>
      <c r="N998" s="54"/>
      <c r="O998" s="246">
        <f t="shared" si="48"/>
        <v>0</v>
      </c>
      <c r="P998" s="55"/>
      <c r="Q998" s="49"/>
      <c r="R998" s="56"/>
      <c r="S998" s="440"/>
      <c r="T998" s="54"/>
      <c r="U998" s="55"/>
      <c r="V998" s="440"/>
      <c r="W998" s="55"/>
      <c r="X998" s="54"/>
      <c r="Y998" s="54"/>
      <c r="Z998" s="237">
        <f t="shared" si="47"/>
        <v>0</v>
      </c>
      <c r="AA998" s="53"/>
      <c r="AB998" s="57"/>
      <c r="AC998" s="238">
        <v>0</v>
      </c>
      <c r="AD998" s="239">
        <v>0</v>
      </c>
      <c r="AE998" s="240"/>
    </row>
    <row r="999" spans="1:31" ht="60" customHeight="1" x14ac:dyDescent="0.25">
      <c r="A999" s="233">
        <f t="shared" si="49"/>
        <v>994</v>
      </c>
      <c r="B999" s="47"/>
      <c r="C999" s="47"/>
      <c r="D999" s="48"/>
      <c r="E999" s="49"/>
      <c r="F999" s="48"/>
      <c r="G999" s="50"/>
      <c r="H999" s="440"/>
      <c r="I999" s="51"/>
      <c r="J999" s="440"/>
      <c r="K999" s="52"/>
      <c r="L999" s="53"/>
      <c r="M999" s="54"/>
      <c r="N999" s="54"/>
      <c r="O999" s="246">
        <f t="shared" si="48"/>
        <v>0</v>
      </c>
      <c r="P999" s="55"/>
      <c r="Q999" s="49"/>
      <c r="R999" s="56"/>
      <c r="S999" s="440"/>
      <c r="T999" s="54"/>
      <c r="U999" s="55"/>
      <c r="V999" s="440"/>
      <c r="W999" s="55"/>
      <c r="X999" s="54"/>
      <c r="Y999" s="54"/>
      <c r="Z999" s="237">
        <f t="shared" si="47"/>
        <v>0</v>
      </c>
      <c r="AA999" s="53"/>
      <c r="AB999" s="57"/>
      <c r="AC999" s="238">
        <v>0</v>
      </c>
      <c r="AD999" s="239">
        <v>0</v>
      </c>
      <c r="AE999" s="240"/>
    </row>
    <row r="1000" spans="1:31" ht="60" customHeight="1" x14ac:dyDescent="0.25">
      <c r="A1000" s="233">
        <f t="shared" si="49"/>
        <v>995</v>
      </c>
      <c r="B1000" s="47"/>
      <c r="C1000" s="47"/>
      <c r="D1000" s="48"/>
      <c r="E1000" s="49"/>
      <c r="F1000" s="48"/>
      <c r="G1000" s="50"/>
      <c r="H1000" s="440"/>
      <c r="I1000" s="51"/>
      <c r="J1000" s="440"/>
      <c r="K1000" s="52"/>
      <c r="L1000" s="53"/>
      <c r="M1000" s="54"/>
      <c r="N1000" s="54"/>
      <c r="O1000" s="246">
        <f t="shared" si="48"/>
        <v>0</v>
      </c>
      <c r="P1000" s="55"/>
      <c r="Q1000" s="49"/>
      <c r="R1000" s="56"/>
      <c r="S1000" s="440"/>
      <c r="T1000" s="54"/>
      <c r="U1000" s="55"/>
      <c r="V1000" s="440"/>
      <c r="W1000" s="55"/>
      <c r="X1000" s="54"/>
      <c r="Y1000" s="54"/>
      <c r="Z1000" s="237">
        <f t="shared" si="47"/>
        <v>0</v>
      </c>
      <c r="AA1000" s="53"/>
      <c r="AB1000" s="57"/>
      <c r="AC1000" s="238">
        <v>0</v>
      </c>
      <c r="AD1000" s="239">
        <v>0</v>
      </c>
      <c r="AE1000" s="240"/>
    </row>
    <row r="1001" spans="1:31" ht="60" customHeight="1" x14ac:dyDescent="0.25">
      <c r="A1001" s="233">
        <f t="shared" si="49"/>
        <v>996</v>
      </c>
      <c r="B1001" s="252"/>
      <c r="C1001" s="252"/>
      <c r="D1001" s="242"/>
      <c r="E1001" s="249"/>
      <c r="F1001" s="242"/>
      <c r="G1001" s="253"/>
      <c r="H1001" s="440"/>
      <c r="I1001" s="243"/>
      <c r="J1001" s="440"/>
      <c r="K1001" s="244"/>
      <c r="L1001" s="245"/>
      <c r="M1001" s="235"/>
      <c r="N1001" s="235"/>
      <c r="O1001" s="246">
        <f t="shared" si="48"/>
        <v>0</v>
      </c>
      <c r="P1001" s="236"/>
      <c r="Q1001" s="249"/>
      <c r="R1001" s="234"/>
      <c r="S1001" s="440"/>
      <c r="T1001" s="235"/>
      <c r="U1001" s="236"/>
      <c r="V1001" s="440"/>
      <c r="W1001" s="236"/>
      <c r="X1001" s="235"/>
      <c r="Y1001" s="235"/>
      <c r="Z1001" s="237">
        <f t="shared" si="47"/>
        <v>0</v>
      </c>
      <c r="AA1001" s="245"/>
      <c r="AB1001" s="248"/>
      <c r="AC1001" s="238">
        <v>0</v>
      </c>
      <c r="AD1001" s="239">
        <v>0</v>
      </c>
      <c r="AE1001" s="240"/>
    </row>
    <row r="1002" spans="1:31" ht="60" customHeight="1" x14ac:dyDescent="0.25">
      <c r="A1002" s="233">
        <f t="shared" si="49"/>
        <v>997</v>
      </c>
      <c r="B1002" s="252"/>
      <c r="C1002" s="252"/>
      <c r="D1002" s="242"/>
      <c r="E1002" s="249"/>
      <c r="F1002" s="242"/>
      <c r="G1002" s="253"/>
      <c r="H1002" s="440"/>
      <c r="I1002" s="243"/>
      <c r="J1002" s="440"/>
      <c r="K1002" s="244"/>
      <c r="L1002" s="245"/>
      <c r="M1002" s="235"/>
      <c r="N1002" s="235"/>
      <c r="O1002" s="246">
        <f t="shared" si="48"/>
        <v>0</v>
      </c>
      <c r="P1002" s="236"/>
      <c r="Q1002" s="249"/>
      <c r="R1002" s="234"/>
      <c r="S1002" s="440"/>
      <c r="T1002" s="235"/>
      <c r="U1002" s="236"/>
      <c r="V1002" s="440"/>
      <c r="W1002" s="236"/>
      <c r="X1002" s="235"/>
      <c r="Y1002" s="235"/>
      <c r="Z1002" s="237">
        <f t="shared" si="47"/>
        <v>0</v>
      </c>
      <c r="AA1002" s="245"/>
      <c r="AB1002" s="248"/>
      <c r="AC1002" s="238">
        <v>0</v>
      </c>
      <c r="AD1002" s="239">
        <v>0</v>
      </c>
      <c r="AE1002" s="240"/>
    </row>
    <row r="1003" spans="1:31" ht="60" customHeight="1" x14ac:dyDescent="0.25">
      <c r="A1003" s="233">
        <f t="shared" si="49"/>
        <v>998</v>
      </c>
      <c r="B1003" s="252"/>
      <c r="C1003" s="252"/>
      <c r="D1003" s="242"/>
      <c r="E1003" s="249"/>
      <c r="F1003" s="242"/>
      <c r="G1003" s="253"/>
      <c r="H1003" s="440"/>
      <c r="I1003" s="243"/>
      <c r="J1003" s="440"/>
      <c r="K1003" s="244"/>
      <c r="L1003" s="245"/>
      <c r="M1003" s="235"/>
      <c r="N1003" s="235"/>
      <c r="O1003" s="246">
        <f t="shared" si="48"/>
        <v>0</v>
      </c>
      <c r="P1003" s="236"/>
      <c r="Q1003" s="249"/>
      <c r="R1003" s="234"/>
      <c r="S1003" s="440"/>
      <c r="T1003" s="235"/>
      <c r="U1003" s="236"/>
      <c r="V1003" s="440"/>
      <c r="W1003" s="236"/>
      <c r="X1003" s="235"/>
      <c r="Y1003" s="235"/>
      <c r="Z1003" s="237">
        <f t="shared" si="47"/>
        <v>0</v>
      </c>
      <c r="AA1003" s="245"/>
      <c r="AB1003" s="248"/>
      <c r="AC1003" s="238">
        <v>0</v>
      </c>
      <c r="AD1003" s="239">
        <v>0</v>
      </c>
      <c r="AE1003" s="240"/>
    </row>
    <row r="1004" spans="1:31" ht="60" customHeight="1" x14ac:dyDescent="0.25">
      <c r="A1004" s="233">
        <f t="shared" si="49"/>
        <v>999</v>
      </c>
      <c r="B1004" s="252"/>
      <c r="C1004" s="252"/>
      <c r="D1004" s="242"/>
      <c r="E1004" s="249"/>
      <c r="F1004" s="242"/>
      <c r="G1004" s="253"/>
      <c r="H1004" s="440"/>
      <c r="I1004" s="243"/>
      <c r="J1004" s="440"/>
      <c r="K1004" s="244"/>
      <c r="L1004" s="245"/>
      <c r="M1004" s="235"/>
      <c r="N1004" s="235"/>
      <c r="O1004" s="246">
        <f t="shared" si="48"/>
        <v>0</v>
      </c>
      <c r="P1004" s="236"/>
      <c r="Q1004" s="249"/>
      <c r="R1004" s="234"/>
      <c r="S1004" s="440"/>
      <c r="T1004" s="235"/>
      <c r="U1004" s="236"/>
      <c r="V1004" s="440"/>
      <c r="W1004" s="236"/>
      <c r="X1004" s="235"/>
      <c r="Y1004" s="235"/>
      <c r="Z1004" s="237">
        <f t="shared" si="47"/>
        <v>0</v>
      </c>
      <c r="AA1004" s="245"/>
      <c r="AB1004" s="248"/>
      <c r="AC1004" s="238">
        <v>0</v>
      </c>
      <c r="AD1004" s="239">
        <v>0</v>
      </c>
      <c r="AE1004" s="240"/>
    </row>
    <row r="1005" spans="1:31" ht="60" customHeight="1" thickBot="1" x14ac:dyDescent="0.3">
      <c r="A1005" s="254">
        <f t="shared" si="49"/>
        <v>1000</v>
      </c>
      <c r="B1005" s="255"/>
      <c r="C1005" s="255"/>
      <c r="D1005" s="256"/>
      <c r="E1005" s="257"/>
      <c r="F1005" s="256"/>
      <c r="G1005" s="258"/>
      <c r="H1005" s="440"/>
      <c r="I1005" s="259"/>
      <c r="J1005" s="440"/>
      <c r="K1005" s="260"/>
      <c r="L1005" s="261"/>
      <c r="M1005" s="262"/>
      <c r="N1005" s="262"/>
      <c r="O1005" s="263">
        <f t="shared" si="48"/>
        <v>0</v>
      </c>
      <c r="P1005" s="264"/>
      <c r="Q1005" s="257"/>
      <c r="R1005" s="265"/>
      <c r="S1005" s="440"/>
      <c r="T1005" s="262"/>
      <c r="U1005" s="264"/>
      <c r="V1005" s="440"/>
      <c r="W1005" s="264"/>
      <c r="X1005" s="262"/>
      <c r="Y1005" s="262"/>
      <c r="Z1005" s="266">
        <f t="shared" si="47"/>
        <v>0</v>
      </c>
      <c r="AA1005" s="261"/>
      <c r="AB1005" s="267"/>
      <c r="AC1005" s="238">
        <v>0</v>
      </c>
      <c r="AD1005" s="239">
        <v>0</v>
      </c>
      <c r="AE1005" s="268"/>
    </row>
    <row r="1006" spans="1:31" s="200" customFormat="1" hidden="1" x14ac:dyDescent="0.25">
      <c r="C1006" s="211"/>
      <c r="D1006" s="212"/>
      <c r="E1006" s="213"/>
      <c r="F1006" s="213"/>
      <c r="G1006" s="204"/>
      <c r="K1006" s="204"/>
      <c r="M1006" s="205"/>
      <c r="N1006" s="205"/>
      <c r="O1006" s="205"/>
      <c r="P1006" s="204"/>
      <c r="Q1006" s="204"/>
      <c r="U1006" s="204"/>
      <c r="X1006" s="205"/>
      <c r="Y1006" s="205"/>
      <c r="Z1006" s="214"/>
      <c r="AB1006" s="206"/>
      <c r="AC1006" s="205"/>
      <c r="AD1006" s="206"/>
    </row>
    <row r="1007" spans="1:31" s="200" customFormat="1" hidden="1" x14ac:dyDescent="0.25">
      <c r="C1007" s="211"/>
      <c r="D1007" s="212"/>
      <c r="E1007" s="213"/>
      <c r="F1007" s="213"/>
      <c r="G1007" s="204"/>
      <c r="K1007" s="204"/>
      <c r="M1007" s="205"/>
      <c r="N1007" s="205"/>
      <c r="O1007" s="205"/>
      <c r="P1007" s="204"/>
      <c r="Q1007" s="204"/>
      <c r="U1007" s="204"/>
      <c r="X1007" s="205"/>
      <c r="Y1007" s="205"/>
      <c r="Z1007" s="214"/>
      <c r="AB1007" s="206"/>
      <c r="AC1007" s="205"/>
      <c r="AD1007" s="206"/>
    </row>
    <row r="1008" spans="1:31" s="200" customFormat="1" hidden="1" x14ac:dyDescent="0.25">
      <c r="C1008" s="211"/>
      <c r="D1008" s="212"/>
      <c r="E1008" s="213"/>
      <c r="F1008" s="213"/>
      <c r="G1008" s="204"/>
      <c r="K1008" s="204"/>
      <c r="M1008" s="205"/>
      <c r="N1008" s="205"/>
      <c r="O1008" s="205"/>
      <c r="P1008" s="204"/>
      <c r="Q1008" s="204"/>
      <c r="U1008" s="204"/>
      <c r="X1008" s="205"/>
      <c r="Y1008" s="205"/>
      <c r="Z1008" s="214"/>
      <c r="AB1008" s="206"/>
      <c r="AC1008" s="205"/>
      <c r="AD1008" s="206"/>
    </row>
    <row r="1009" spans="3:30" s="200" customFormat="1" hidden="1" x14ac:dyDescent="0.25">
      <c r="C1009" s="211"/>
      <c r="D1009" s="212"/>
      <c r="E1009" s="213"/>
      <c r="F1009" s="213"/>
      <c r="G1009" s="204"/>
      <c r="K1009" s="204"/>
      <c r="M1009" s="205"/>
      <c r="N1009" s="205"/>
      <c r="O1009" s="205"/>
      <c r="P1009" s="204"/>
      <c r="Q1009" s="204"/>
      <c r="U1009" s="204"/>
      <c r="X1009" s="205"/>
      <c r="Y1009" s="205"/>
      <c r="Z1009" s="214"/>
      <c r="AB1009" s="206"/>
      <c r="AC1009" s="205"/>
      <c r="AD1009" s="206"/>
    </row>
    <row r="1010" spans="3:30" s="200" customFormat="1" hidden="1" x14ac:dyDescent="0.25">
      <c r="C1010" s="211"/>
      <c r="D1010" s="212"/>
      <c r="E1010" s="213"/>
      <c r="F1010" s="213"/>
      <c r="G1010" s="204"/>
      <c r="K1010" s="204"/>
      <c r="M1010" s="205"/>
      <c r="N1010" s="205"/>
      <c r="O1010" s="205"/>
      <c r="P1010" s="204"/>
      <c r="Q1010" s="204"/>
      <c r="U1010" s="204"/>
      <c r="X1010" s="205"/>
      <c r="Y1010" s="205"/>
      <c r="Z1010" s="214"/>
      <c r="AB1010" s="206"/>
      <c r="AC1010" s="205"/>
      <c r="AD1010" s="206"/>
    </row>
    <row r="1011" spans="3:30" s="200" customFormat="1" hidden="1" x14ac:dyDescent="0.25">
      <c r="C1011" s="211"/>
      <c r="D1011" s="212"/>
      <c r="E1011" s="213"/>
      <c r="F1011" s="213"/>
      <c r="G1011" s="204"/>
      <c r="K1011" s="204"/>
      <c r="M1011" s="205"/>
      <c r="N1011" s="205"/>
      <c r="O1011" s="205"/>
      <c r="P1011" s="204"/>
      <c r="Q1011" s="204"/>
      <c r="U1011" s="204"/>
      <c r="X1011" s="205"/>
      <c r="Y1011" s="205"/>
      <c r="Z1011" s="214"/>
      <c r="AB1011" s="206"/>
      <c r="AC1011" s="205"/>
      <c r="AD1011" s="206"/>
    </row>
    <row r="1012" spans="3:30" s="200" customFormat="1" hidden="1" x14ac:dyDescent="0.25">
      <c r="C1012" s="211"/>
      <c r="D1012" s="212"/>
      <c r="E1012" s="213"/>
      <c r="F1012" s="213"/>
      <c r="G1012" s="204"/>
      <c r="K1012" s="204"/>
      <c r="M1012" s="205"/>
      <c r="N1012" s="205"/>
      <c r="O1012" s="205"/>
      <c r="P1012" s="204"/>
      <c r="Q1012" s="204"/>
      <c r="U1012" s="204"/>
      <c r="X1012" s="205"/>
      <c r="Y1012" s="205"/>
      <c r="Z1012" s="214"/>
      <c r="AB1012" s="206"/>
      <c r="AC1012" s="205"/>
      <c r="AD1012" s="206"/>
    </row>
    <row r="1013" spans="3:30" s="200" customFormat="1" hidden="1" x14ac:dyDescent="0.25">
      <c r="C1013" s="211"/>
      <c r="D1013" s="212"/>
      <c r="E1013" s="213"/>
      <c r="F1013" s="213"/>
      <c r="G1013" s="204"/>
      <c r="K1013" s="204"/>
      <c r="M1013" s="205"/>
      <c r="N1013" s="205"/>
      <c r="O1013" s="205"/>
      <c r="P1013" s="204"/>
      <c r="Q1013" s="204"/>
      <c r="U1013" s="204"/>
      <c r="X1013" s="205"/>
      <c r="Y1013" s="205"/>
      <c r="Z1013" s="214"/>
      <c r="AB1013" s="206"/>
      <c r="AC1013" s="205"/>
      <c r="AD1013" s="206"/>
    </row>
    <row r="1014" spans="3:30" s="200" customFormat="1" hidden="1" x14ac:dyDescent="0.25">
      <c r="C1014" s="211"/>
      <c r="D1014" s="212"/>
      <c r="E1014" s="213"/>
      <c r="F1014" s="213"/>
      <c r="G1014" s="204"/>
      <c r="K1014" s="204"/>
      <c r="M1014" s="205"/>
      <c r="N1014" s="205"/>
      <c r="O1014" s="205"/>
      <c r="P1014" s="204"/>
      <c r="Q1014" s="204"/>
      <c r="U1014" s="204"/>
      <c r="X1014" s="205"/>
      <c r="Y1014" s="205"/>
      <c r="Z1014" s="214"/>
      <c r="AB1014" s="206"/>
      <c r="AC1014" s="205"/>
      <c r="AD1014" s="206"/>
    </row>
    <row r="1015" spans="3:30" s="200" customFormat="1" hidden="1" x14ac:dyDescent="0.25">
      <c r="C1015" s="211"/>
      <c r="D1015" s="212"/>
      <c r="E1015" s="213"/>
      <c r="F1015" s="213"/>
      <c r="G1015" s="204"/>
      <c r="K1015" s="204"/>
      <c r="M1015" s="205"/>
      <c r="N1015" s="205"/>
      <c r="O1015" s="205"/>
      <c r="P1015" s="204"/>
      <c r="Q1015" s="204"/>
      <c r="U1015" s="204"/>
      <c r="X1015" s="205"/>
      <c r="Y1015" s="205"/>
      <c r="Z1015" s="214"/>
      <c r="AB1015" s="206"/>
      <c r="AC1015" s="205"/>
      <c r="AD1015" s="206"/>
    </row>
    <row r="1016" spans="3:30" s="200" customFormat="1" hidden="1" x14ac:dyDescent="0.25">
      <c r="C1016" s="211"/>
      <c r="D1016" s="212"/>
      <c r="E1016" s="213"/>
      <c r="F1016" s="213"/>
      <c r="G1016" s="204"/>
      <c r="K1016" s="204"/>
      <c r="M1016" s="205"/>
      <c r="N1016" s="205"/>
      <c r="O1016" s="205"/>
      <c r="P1016" s="204"/>
      <c r="Q1016" s="204"/>
      <c r="U1016" s="204"/>
      <c r="X1016" s="205"/>
      <c r="Y1016" s="205"/>
      <c r="Z1016" s="214"/>
      <c r="AB1016" s="206"/>
      <c r="AC1016" s="205"/>
      <c r="AD1016" s="206"/>
    </row>
    <row r="1017" spans="3:30" s="200" customFormat="1" hidden="1" x14ac:dyDescent="0.25">
      <c r="C1017" s="211"/>
      <c r="D1017" s="212"/>
      <c r="E1017" s="213"/>
      <c r="F1017" s="213"/>
      <c r="G1017" s="204"/>
      <c r="K1017" s="204"/>
      <c r="M1017" s="205"/>
      <c r="N1017" s="205"/>
      <c r="O1017" s="205"/>
      <c r="P1017" s="204"/>
      <c r="Q1017" s="204"/>
      <c r="U1017" s="204"/>
      <c r="X1017" s="205"/>
      <c r="Y1017" s="205"/>
      <c r="Z1017" s="214"/>
      <c r="AB1017" s="206"/>
      <c r="AC1017" s="205"/>
      <c r="AD1017" s="206"/>
    </row>
    <row r="1018" spans="3:30" s="200" customFormat="1" hidden="1" x14ac:dyDescent="0.25">
      <c r="C1018" s="211"/>
      <c r="D1018" s="212"/>
      <c r="E1018" s="213"/>
      <c r="F1018" s="213"/>
      <c r="G1018" s="204"/>
      <c r="K1018" s="204"/>
      <c r="M1018" s="205"/>
      <c r="N1018" s="205"/>
      <c r="O1018" s="205"/>
      <c r="P1018" s="204"/>
      <c r="Q1018" s="204"/>
      <c r="U1018" s="204"/>
      <c r="X1018" s="205"/>
      <c r="Y1018" s="205"/>
      <c r="Z1018" s="214"/>
      <c r="AB1018" s="206"/>
      <c r="AC1018" s="205"/>
      <c r="AD1018" s="206"/>
    </row>
    <row r="1019" spans="3:30" s="200" customFormat="1" hidden="1" x14ac:dyDescent="0.25">
      <c r="C1019" s="211"/>
      <c r="D1019" s="212"/>
      <c r="E1019" s="213"/>
      <c r="F1019" s="213"/>
      <c r="G1019" s="204"/>
      <c r="K1019" s="204"/>
      <c r="M1019" s="205"/>
      <c r="N1019" s="205"/>
      <c r="O1019" s="205"/>
      <c r="P1019" s="204"/>
      <c r="Q1019" s="204"/>
      <c r="U1019" s="204"/>
      <c r="X1019" s="205"/>
      <c r="Y1019" s="205"/>
      <c r="Z1019" s="214"/>
      <c r="AB1019" s="206"/>
      <c r="AC1019" s="205"/>
      <c r="AD1019" s="206"/>
    </row>
    <row r="1020" spans="3:30" s="200" customFormat="1" hidden="1" x14ac:dyDescent="0.25">
      <c r="C1020" s="211"/>
      <c r="D1020" s="212"/>
      <c r="E1020" s="213"/>
      <c r="F1020" s="213"/>
      <c r="G1020" s="204"/>
      <c r="K1020" s="204"/>
      <c r="M1020" s="205"/>
      <c r="N1020" s="205"/>
      <c r="O1020" s="205"/>
      <c r="P1020" s="204"/>
      <c r="Q1020" s="204"/>
      <c r="U1020" s="204"/>
      <c r="X1020" s="205"/>
      <c r="Y1020" s="205"/>
      <c r="Z1020" s="214"/>
      <c r="AB1020" s="206"/>
      <c r="AC1020" s="205"/>
      <c r="AD1020" s="206"/>
    </row>
    <row r="1021" spans="3:30" s="200" customFormat="1" hidden="1" x14ac:dyDescent="0.25">
      <c r="C1021" s="211"/>
      <c r="D1021" s="212"/>
      <c r="E1021" s="213"/>
      <c r="F1021" s="213"/>
      <c r="G1021" s="204"/>
      <c r="K1021" s="204"/>
      <c r="M1021" s="205"/>
      <c r="N1021" s="205"/>
      <c r="O1021" s="205"/>
      <c r="P1021" s="204"/>
      <c r="Q1021" s="204"/>
      <c r="U1021" s="204"/>
      <c r="X1021" s="205"/>
      <c r="Y1021" s="205"/>
      <c r="Z1021" s="214"/>
      <c r="AB1021" s="206"/>
      <c r="AC1021" s="205"/>
      <c r="AD1021" s="206"/>
    </row>
    <row r="1022" spans="3:30" s="200" customFormat="1" hidden="1" x14ac:dyDescent="0.25">
      <c r="C1022" s="211"/>
      <c r="D1022" s="212"/>
      <c r="E1022" s="213"/>
      <c r="F1022" s="213"/>
      <c r="G1022" s="204"/>
      <c r="K1022" s="204"/>
      <c r="M1022" s="205"/>
      <c r="N1022" s="205"/>
      <c r="O1022" s="205"/>
      <c r="P1022" s="204"/>
      <c r="Q1022" s="204"/>
      <c r="U1022" s="204"/>
      <c r="X1022" s="205"/>
      <c r="Y1022" s="205"/>
      <c r="Z1022" s="214"/>
      <c r="AB1022" s="206"/>
      <c r="AC1022" s="205"/>
      <c r="AD1022" s="206"/>
    </row>
    <row r="1023" spans="3:30" s="200" customFormat="1" hidden="1" x14ac:dyDescent="0.25">
      <c r="C1023" s="211"/>
      <c r="D1023" s="212"/>
      <c r="E1023" s="213"/>
      <c r="F1023" s="213"/>
      <c r="G1023" s="204"/>
      <c r="K1023" s="204"/>
      <c r="M1023" s="205"/>
      <c r="N1023" s="205"/>
      <c r="O1023" s="205"/>
      <c r="P1023" s="204"/>
      <c r="Q1023" s="204"/>
      <c r="U1023" s="204"/>
      <c r="X1023" s="205"/>
      <c r="Y1023" s="205"/>
      <c r="Z1023" s="214"/>
      <c r="AB1023" s="206"/>
      <c r="AC1023" s="205"/>
      <c r="AD1023" s="206"/>
    </row>
    <row r="1024" spans="3:30" s="200" customFormat="1" hidden="1" x14ac:dyDescent="0.25">
      <c r="C1024" s="211"/>
      <c r="D1024" s="212"/>
      <c r="E1024" s="213"/>
      <c r="F1024" s="213"/>
      <c r="G1024" s="204"/>
      <c r="K1024" s="204"/>
      <c r="M1024" s="205"/>
      <c r="N1024" s="205"/>
      <c r="O1024" s="205"/>
      <c r="P1024" s="204"/>
      <c r="Q1024" s="204"/>
      <c r="U1024" s="204"/>
      <c r="X1024" s="205"/>
      <c r="Y1024" s="205"/>
      <c r="Z1024" s="214"/>
      <c r="AB1024" s="206"/>
      <c r="AC1024" s="205"/>
      <c r="AD1024" s="206"/>
    </row>
    <row r="1025" spans="3:30" s="200" customFormat="1" hidden="1" x14ac:dyDescent="0.25">
      <c r="C1025" s="211"/>
      <c r="D1025" s="212"/>
      <c r="E1025" s="213"/>
      <c r="F1025" s="213"/>
      <c r="G1025" s="204"/>
      <c r="K1025" s="204"/>
      <c r="M1025" s="205"/>
      <c r="N1025" s="205"/>
      <c r="O1025" s="205"/>
      <c r="P1025" s="204"/>
      <c r="Q1025" s="204"/>
      <c r="U1025" s="204"/>
      <c r="X1025" s="205"/>
      <c r="Y1025" s="205"/>
      <c r="Z1025" s="214"/>
      <c r="AB1025" s="206"/>
      <c r="AC1025" s="205"/>
      <c r="AD1025" s="206"/>
    </row>
    <row r="1026" spans="3:30" s="200" customFormat="1" hidden="1" x14ac:dyDescent="0.25">
      <c r="C1026" s="211"/>
      <c r="D1026" s="212"/>
      <c r="E1026" s="213"/>
      <c r="F1026" s="213"/>
      <c r="G1026" s="204"/>
      <c r="K1026" s="204"/>
      <c r="M1026" s="205"/>
      <c r="N1026" s="205"/>
      <c r="O1026" s="205"/>
      <c r="P1026" s="204"/>
      <c r="Q1026" s="204"/>
      <c r="U1026" s="204"/>
      <c r="X1026" s="205"/>
      <c r="Y1026" s="205"/>
      <c r="Z1026" s="214"/>
      <c r="AB1026" s="206"/>
      <c r="AC1026" s="205"/>
      <c r="AD1026" s="206"/>
    </row>
    <row r="1027" spans="3:30" s="200" customFormat="1" hidden="1" x14ac:dyDescent="0.25">
      <c r="C1027" s="211"/>
      <c r="D1027" s="212"/>
      <c r="E1027" s="213"/>
      <c r="F1027" s="213"/>
      <c r="G1027" s="204"/>
      <c r="K1027" s="204"/>
      <c r="M1027" s="205"/>
      <c r="N1027" s="205"/>
      <c r="O1027" s="205"/>
      <c r="P1027" s="204"/>
      <c r="Q1027" s="204"/>
      <c r="U1027" s="204"/>
      <c r="X1027" s="205"/>
      <c r="Y1027" s="205"/>
      <c r="Z1027" s="214"/>
      <c r="AB1027" s="206"/>
      <c r="AC1027" s="205"/>
      <c r="AD1027" s="206"/>
    </row>
    <row r="1028" spans="3:30" s="200" customFormat="1" hidden="1" x14ac:dyDescent="0.25">
      <c r="C1028" s="211"/>
      <c r="D1028" s="212"/>
      <c r="E1028" s="213"/>
      <c r="F1028" s="213"/>
      <c r="G1028" s="204"/>
      <c r="K1028" s="204"/>
      <c r="M1028" s="205"/>
      <c r="N1028" s="205"/>
      <c r="O1028" s="205"/>
      <c r="P1028" s="204"/>
      <c r="Q1028" s="204"/>
      <c r="U1028" s="204"/>
      <c r="X1028" s="205"/>
      <c r="Y1028" s="205"/>
      <c r="Z1028" s="214"/>
      <c r="AB1028" s="206"/>
      <c r="AC1028" s="205"/>
      <c r="AD1028" s="206"/>
    </row>
    <row r="1029" spans="3:30" s="200" customFormat="1" hidden="1" x14ac:dyDescent="0.25">
      <c r="C1029" s="211"/>
      <c r="D1029" s="212"/>
      <c r="E1029" s="213"/>
      <c r="F1029" s="213"/>
      <c r="G1029" s="204"/>
      <c r="K1029" s="204"/>
      <c r="M1029" s="205"/>
      <c r="N1029" s="205"/>
      <c r="O1029" s="205"/>
      <c r="P1029" s="204"/>
      <c r="Q1029" s="204"/>
      <c r="U1029" s="204"/>
      <c r="X1029" s="205"/>
      <c r="Y1029" s="205"/>
      <c r="Z1029" s="214"/>
      <c r="AB1029" s="206"/>
      <c r="AC1029" s="205"/>
      <c r="AD1029" s="206"/>
    </row>
    <row r="1030" spans="3:30" s="200" customFormat="1" hidden="1" x14ac:dyDescent="0.25">
      <c r="C1030" s="211"/>
      <c r="D1030" s="212"/>
      <c r="E1030" s="213"/>
      <c r="F1030" s="213"/>
      <c r="G1030" s="204"/>
      <c r="K1030" s="204"/>
      <c r="M1030" s="205"/>
      <c r="N1030" s="205"/>
      <c r="O1030" s="205"/>
      <c r="P1030" s="204"/>
      <c r="Q1030" s="204"/>
      <c r="U1030" s="204"/>
      <c r="X1030" s="205"/>
      <c r="Y1030" s="205"/>
      <c r="Z1030" s="214"/>
      <c r="AB1030" s="206"/>
      <c r="AC1030" s="205"/>
      <c r="AD1030" s="206"/>
    </row>
    <row r="1031" spans="3:30" s="200" customFormat="1" hidden="1" x14ac:dyDescent="0.25">
      <c r="C1031" s="211"/>
      <c r="D1031" s="212"/>
      <c r="E1031" s="213"/>
      <c r="F1031" s="213"/>
      <c r="G1031" s="204"/>
      <c r="K1031" s="204"/>
      <c r="M1031" s="205"/>
      <c r="N1031" s="205"/>
      <c r="O1031" s="205"/>
      <c r="P1031" s="204"/>
      <c r="Q1031" s="204"/>
      <c r="U1031" s="204"/>
      <c r="X1031" s="205"/>
      <c r="Y1031" s="205"/>
      <c r="Z1031" s="214"/>
      <c r="AB1031" s="206"/>
      <c r="AC1031" s="205"/>
      <c r="AD1031" s="206"/>
    </row>
    <row r="1032" spans="3:30" s="200" customFormat="1" hidden="1" x14ac:dyDescent="0.25">
      <c r="C1032" s="211"/>
      <c r="D1032" s="212"/>
      <c r="E1032" s="213"/>
      <c r="F1032" s="213"/>
      <c r="G1032" s="204"/>
      <c r="K1032" s="204"/>
      <c r="M1032" s="205"/>
      <c r="N1032" s="205"/>
      <c r="O1032" s="205"/>
      <c r="P1032" s="204"/>
      <c r="Q1032" s="204"/>
      <c r="U1032" s="204"/>
      <c r="X1032" s="205"/>
      <c r="Y1032" s="205"/>
      <c r="Z1032" s="214"/>
      <c r="AB1032" s="206"/>
      <c r="AC1032" s="205"/>
      <c r="AD1032" s="206"/>
    </row>
    <row r="1033" spans="3:30" s="200" customFormat="1" hidden="1" x14ac:dyDescent="0.25">
      <c r="C1033" s="211"/>
      <c r="D1033" s="212"/>
      <c r="E1033" s="213"/>
      <c r="F1033" s="213"/>
      <c r="G1033" s="204"/>
      <c r="K1033" s="204"/>
      <c r="M1033" s="205"/>
      <c r="N1033" s="205"/>
      <c r="O1033" s="205"/>
      <c r="P1033" s="204"/>
      <c r="Q1033" s="204"/>
      <c r="U1033" s="204"/>
      <c r="X1033" s="205"/>
      <c r="Y1033" s="205"/>
      <c r="Z1033" s="214"/>
      <c r="AB1033" s="206"/>
      <c r="AC1033" s="205"/>
      <c r="AD1033" s="206"/>
    </row>
    <row r="1034" spans="3:30" s="200" customFormat="1" hidden="1" x14ac:dyDescent="0.25">
      <c r="C1034" s="211"/>
      <c r="D1034" s="212"/>
      <c r="E1034" s="213"/>
      <c r="F1034" s="213"/>
      <c r="G1034" s="204"/>
      <c r="K1034" s="204"/>
      <c r="M1034" s="205"/>
      <c r="N1034" s="205"/>
      <c r="O1034" s="205"/>
      <c r="P1034" s="204"/>
      <c r="Q1034" s="204"/>
      <c r="U1034" s="204"/>
      <c r="X1034" s="205"/>
      <c r="Y1034" s="205"/>
      <c r="Z1034" s="214"/>
      <c r="AB1034" s="206"/>
      <c r="AC1034" s="205"/>
      <c r="AD1034" s="206"/>
    </row>
    <row r="1035" spans="3:30" s="200" customFormat="1" hidden="1" x14ac:dyDescent="0.25">
      <c r="C1035" s="211"/>
      <c r="D1035" s="212"/>
      <c r="E1035" s="213"/>
      <c r="F1035" s="213"/>
      <c r="G1035" s="204"/>
      <c r="K1035" s="204"/>
      <c r="M1035" s="205"/>
      <c r="N1035" s="205"/>
      <c r="O1035" s="205"/>
      <c r="P1035" s="204"/>
      <c r="Q1035" s="204"/>
      <c r="U1035" s="204"/>
      <c r="X1035" s="205"/>
      <c r="Y1035" s="205"/>
      <c r="Z1035" s="214"/>
      <c r="AB1035" s="206"/>
      <c r="AC1035" s="205"/>
      <c r="AD1035" s="206"/>
    </row>
    <row r="1036" spans="3:30" s="200" customFormat="1" hidden="1" x14ac:dyDescent="0.25">
      <c r="C1036" s="211"/>
      <c r="D1036" s="212"/>
      <c r="E1036" s="213"/>
      <c r="F1036" s="213"/>
      <c r="G1036" s="204"/>
      <c r="K1036" s="204"/>
      <c r="M1036" s="205"/>
      <c r="N1036" s="205"/>
      <c r="O1036" s="205"/>
      <c r="P1036" s="204"/>
      <c r="Q1036" s="204"/>
      <c r="U1036" s="204"/>
      <c r="X1036" s="205"/>
      <c r="Y1036" s="205"/>
      <c r="Z1036" s="214"/>
      <c r="AB1036" s="206"/>
      <c r="AC1036" s="205"/>
      <c r="AD1036" s="206"/>
    </row>
    <row r="1037" spans="3:30" s="200" customFormat="1" hidden="1" x14ac:dyDescent="0.25">
      <c r="C1037" s="211"/>
      <c r="D1037" s="212"/>
      <c r="E1037" s="213"/>
      <c r="F1037" s="213"/>
      <c r="G1037" s="204"/>
      <c r="K1037" s="204"/>
      <c r="M1037" s="205"/>
      <c r="N1037" s="205"/>
      <c r="O1037" s="205"/>
      <c r="P1037" s="204"/>
      <c r="Q1037" s="204"/>
      <c r="U1037" s="204"/>
      <c r="X1037" s="205"/>
      <c r="Y1037" s="205"/>
      <c r="Z1037" s="214"/>
      <c r="AB1037" s="206"/>
      <c r="AC1037" s="205"/>
      <c r="AD1037" s="206"/>
    </row>
    <row r="1038" spans="3:30" s="200" customFormat="1" hidden="1" x14ac:dyDescent="0.25">
      <c r="C1038" s="211"/>
      <c r="D1038" s="212"/>
      <c r="E1038" s="213"/>
      <c r="F1038" s="213"/>
      <c r="G1038" s="204"/>
      <c r="K1038" s="204"/>
      <c r="M1038" s="205"/>
      <c r="N1038" s="205"/>
      <c r="O1038" s="205"/>
      <c r="P1038" s="204"/>
      <c r="Q1038" s="204"/>
      <c r="U1038" s="204"/>
      <c r="X1038" s="205"/>
      <c r="Y1038" s="205"/>
      <c r="Z1038" s="214"/>
      <c r="AB1038" s="206"/>
      <c r="AC1038" s="205"/>
      <c r="AD1038" s="206"/>
    </row>
    <row r="1039" spans="3:30" s="200" customFormat="1" hidden="1" x14ac:dyDescent="0.25">
      <c r="C1039" s="211"/>
      <c r="D1039" s="212"/>
      <c r="E1039" s="213"/>
      <c r="F1039" s="213"/>
      <c r="G1039" s="204"/>
      <c r="K1039" s="204"/>
      <c r="M1039" s="205"/>
      <c r="N1039" s="205"/>
      <c r="O1039" s="205"/>
      <c r="P1039" s="204"/>
      <c r="Q1039" s="204"/>
      <c r="U1039" s="204"/>
      <c r="X1039" s="205"/>
      <c r="Y1039" s="205"/>
      <c r="Z1039" s="214"/>
      <c r="AB1039" s="206"/>
      <c r="AC1039" s="205"/>
      <c r="AD1039" s="206"/>
    </row>
    <row r="1040" spans="3:30" s="200" customFormat="1" hidden="1" x14ac:dyDescent="0.25">
      <c r="C1040" s="211"/>
      <c r="D1040" s="212"/>
      <c r="E1040" s="213"/>
      <c r="F1040" s="213"/>
      <c r="G1040" s="204"/>
      <c r="K1040" s="204"/>
      <c r="M1040" s="205"/>
      <c r="N1040" s="205"/>
      <c r="O1040" s="205"/>
      <c r="P1040" s="204"/>
      <c r="Q1040" s="204"/>
      <c r="U1040" s="204"/>
      <c r="X1040" s="205"/>
      <c r="Y1040" s="205"/>
      <c r="Z1040" s="214"/>
      <c r="AB1040" s="206"/>
      <c r="AC1040" s="205"/>
      <c r="AD1040" s="206"/>
    </row>
    <row r="1041" spans="3:30" s="200" customFormat="1" hidden="1" x14ac:dyDescent="0.25">
      <c r="C1041" s="211"/>
      <c r="D1041" s="212"/>
      <c r="E1041" s="213"/>
      <c r="F1041" s="213"/>
      <c r="G1041" s="204"/>
      <c r="K1041" s="204"/>
      <c r="M1041" s="205"/>
      <c r="N1041" s="205"/>
      <c r="O1041" s="205"/>
      <c r="P1041" s="204"/>
      <c r="Q1041" s="204"/>
      <c r="U1041" s="204"/>
      <c r="X1041" s="205"/>
      <c r="Y1041" s="205"/>
      <c r="Z1041" s="214"/>
      <c r="AB1041" s="206"/>
      <c r="AC1041" s="205"/>
      <c r="AD1041" s="206"/>
    </row>
    <row r="1042" spans="3:30" s="200" customFormat="1" hidden="1" x14ac:dyDescent="0.25">
      <c r="C1042" s="211"/>
      <c r="D1042" s="212"/>
      <c r="E1042" s="213"/>
      <c r="F1042" s="213"/>
      <c r="G1042" s="204"/>
      <c r="K1042" s="204"/>
      <c r="M1042" s="205"/>
      <c r="N1042" s="205"/>
      <c r="O1042" s="205"/>
      <c r="P1042" s="204"/>
      <c r="Q1042" s="204"/>
      <c r="U1042" s="204"/>
      <c r="X1042" s="205"/>
      <c r="Y1042" s="205"/>
      <c r="Z1042" s="214"/>
      <c r="AB1042" s="206"/>
      <c r="AC1042" s="205"/>
      <c r="AD1042" s="206"/>
    </row>
    <row r="1043" spans="3:30" s="200" customFormat="1" hidden="1" x14ac:dyDescent="0.25">
      <c r="C1043" s="211"/>
      <c r="D1043" s="212"/>
      <c r="E1043" s="213"/>
      <c r="F1043" s="213"/>
      <c r="G1043" s="204"/>
      <c r="K1043" s="204"/>
      <c r="M1043" s="205"/>
      <c r="N1043" s="205"/>
      <c r="O1043" s="205"/>
      <c r="P1043" s="204"/>
      <c r="Q1043" s="204"/>
      <c r="U1043" s="204"/>
      <c r="X1043" s="205"/>
      <c r="Y1043" s="205"/>
      <c r="Z1043" s="214"/>
      <c r="AB1043" s="206"/>
      <c r="AC1043" s="205"/>
      <c r="AD1043" s="206"/>
    </row>
    <row r="1044" spans="3:30" s="200" customFormat="1" hidden="1" x14ac:dyDescent="0.25">
      <c r="C1044" s="211"/>
      <c r="D1044" s="212"/>
      <c r="E1044" s="213"/>
      <c r="F1044" s="213"/>
      <c r="G1044" s="204"/>
      <c r="K1044" s="204"/>
      <c r="M1044" s="205"/>
      <c r="N1044" s="205"/>
      <c r="O1044" s="205"/>
      <c r="P1044" s="204"/>
      <c r="Q1044" s="204"/>
      <c r="U1044" s="204"/>
      <c r="X1044" s="205"/>
      <c r="Y1044" s="205"/>
      <c r="Z1044" s="214"/>
      <c r="AB1044" s="206"/>
      <c r="AC1044" s="205"/>
      <c r="AD1044" s="206"/>
    </row>
    <row r="1045" spans="3:30" s="200" customFormat="1" hidden="1" x14ac:dyDescent="0.25">
      <c r="C1045" s="211"/>
      <c r="D1045" s="212"/>
      <c r="E1045" s="213"/>
      <c r="F1045" s="213"/>
      <c r="G1045" s="204"/>
      <c r="K1045" s="204"/>
      <c r="M1045" s="205"/>
      <c r="N1045" s="205"/>
      <c r="O1045" s="205"/>
      <c r="P1045" s="204"/>
      <c r="Q1045" s="204"/>
      <c r="U1045" s="204"/>
      <c r="X1045" s="205"/>
      <c r="Y1045" s="205"/>
      <c r="Z1045" s="214"/>
      <c r="AB1045" s="206"/>
      <c r="AC1045" s="205"/>
      <c r="AD1045" s="206"/>
    </row>
    <row r="1046" spans="3:30" s="200" customFormat="1" hidden="1" x14ac:dyDescent="0.25">
      <c r="C1046" s="211"/>
      <c r="D1046" s="212"/>
      <c r="E1046" s="213"/>
      <c r="F1046" s="213"/>
      <c r="G1046" s="204"/>
      <c r="K1046" s="204"/>
      <c r="M1046" s="205"/>
      <c r="N1046" s="205"/>
      <c r="O1046" s="205"/>
      <c r="P1046" s="204"/>
      <c r="Q1046" s="204"/>
      <c r="U1046" s="204"/>
      <c r="X1046" s="205"/>
      <c r="Y1046" s="205"/>
      <c r="Z1046" s="214"/>
      <c r="AB1046" s="206"/>
      <c r="AC1046" s="205"/>
      <c r="AD1046" s="206"/>
    </row>
    <row r="1047" spans="3:30" s="200" customFormat="1" hidden="1" x14ac:dyDescent="0.25">
      <c r="C1047" s="211"/>
      <c r="D1047" s="212"/>
      <c r="E1047" s="213"/>
      <c r="F1047" s="213"/>
      <c r="G1047" s="204"/>
      <c r="K1047" s="204"/>
      <c r="M1047" s="205"/>
      <c r="N1047" s="205"/>
      <c r="O1047" s="205"/>
      <c r="P1047" s="204"/>
      <c r="Q1047" s="204"/>
      <c r="U1047" s="204"/>
      <c r="X1047" s="205"/>
      <c r="Y1047" s="205"/>
      <c r="Z1047" s="214"/>
      <c r="AB1047" s="206"/>
      <c r="AC1047" s="205"/>
      <c r="AD1047" s="206"/>
    </row>
    <row r="1048" spans="3:30" s="200" customFormat="1" hidden="1" x14ac:dyDescent="0.25">
      <c r="C1048" s="211"/>
      <c r="D1048" s="212"/>
      <c r="E1048" s="213"/>
      <c r="F1048" s="213"/>
      <c r="G1048" s="204"/>
      <c r="K1048" s="204"/>
      <c r="M1048" s="205"/>
      <c r="N1048" s="205"/>
      <c r="O1048" s="205"/>
      <c r="P1048" s="204"/>
      <c r="Q1048" s="204"/>
      <c r="U1048" s="204"/>
      <c r="X1048" s="205"/>
      <c r="Y1048" s="205"/>
      <c r="Z1048" s="214"/>
      <c r="AB1048" s="206"/>
      <c r="AC1048" s="205"/>
      <c r="AD1048" s="206"/>
    </row>
    <row r="1049" spans="3:30" s="200" customFormat="1" hidden="1" x14ac:dyDescent="0.25">
      <c r="C1049" s="211"/>
      <c r="D1049" s="212"/>
      <c r="E1049" s="213"/>
      <c r="F1049" s="213"/>
      <c r="G1049" s="204"/>
      <c r="K1049" s="204"/>
      <c r="M1049" s="205"/>
      <c r="N1049" s="205"/>
      <c r="O1049" s="205"/>
      <c r="P1049" s="204"/>
      <c r="Q1049" s="204"/>
      <c r="U1049" s="204"/>
      <c r="X1049" s="205"/>
      <c r="Y1049" s="205"/>
      <c r="Z1049" s="214"/>
      <c r="AB1049" s="206"/>
      <c r="AC1049" s="205"/>
      <c r="AD1049" s="206"/>
    </row>
    <row r="1050" spans="3:30" s="200" customFormat="1" hidden="1" x14ac:dyDescent="0.25">
      <c r="C1050" s="211"/>
      <c r="D1050" s="212"/>
      <c r="E1050" s="213"/>
      <c r="F1050" s="213"/>
      <c r="G1050" s="204"/>
      <c r="K1050" s="204"/>
      <c r="M1050" s="205"/>
      <c r="N1050" s="205"/>
      <c r="O1050" s="205"/>
      <c r="P1050" s="204"/>
      <c r="Q1050" s="204"/>
      <c r="U1050" s="204"/>
      <c r="X1050" s="205"/>
      <c r="Y1050" s="205"/>
      <c r="Z1050" s="214"/>
      <c r="AB1050" s="206"/>
      <c r="AC1050" s="205"/>
      <c r="AD1050" s="206"/>
    </row>
    <row r="1051" spans="3:30" s="200" customFormat="1" hidden="1" x14ac:dyDescent="0.25">
      <c r="C1051" s="211"/>
      <c r="D1051" s="212"/>
      <c r="E1051" s="213"/>
      <c r="F1051" s="213"/>
      <c r="G1051" s="204"/>
      <c r="K1051" s="204"/>
      <c r="M1051" s="205"/>
      <c r="N1051" s="205"/>
      <c r="O1051" s="205"/>
      <c r="P1051" s="204"/>
      <c r="Q1051" s="204"/>
      <c r="U1051" s="204"/>
      <c r="X1051" s="205"/>
      <c r="Y1051" s="205"/>
      <c r="Z1051" s="214"/>
      <c r="AB1051" s="206"/>
      <c r="AC1051" s="205"/>
      <c r="AD1051" s="206"/>
    </row>
    <row r="1052" spans="3:30" s="200" customFormat="1" hidden="1" x14ac:dyDescent="0.25">
      <c r="C1052" s="211"/>
      <c r="D1052" s="212"/>
      <c r="E1052" s="213"/>
      <c r="F1052" s="213"/>
      <c r="G1052" s="204"/>
      <c r="K1052" s="204"/>
      <c r="M1052" s="205"/>
      <c r="N1052" s="205"/>
      <c r="O1052" s="205"/>
      <c r="P1052" s="204"/>
      <c r="Q1052" s="204"/>
      <c r="U1052" s="204"/>
      <c r="X1052" s="205"/>
      <c r="Y1052" s="205"/>
      <c r="Z1052" s="214"/>
      <c r="AB1052" s="206"/>
      <c r="AC1052" s="205"/>
      <c r="AD1052" s="206"/>
    </row>
    <row r="1053" spans="3:30" s="200" customFormat="1" hidden="1" x14ac:dyDescent="0.25">
      <c r="C1053" s="211"/>
      <c r="D1053" s="212"/>
      <c r="E1053" s="213"/>
      <c r="F1053" s="213"/>
      <c r="G1053" s="204"/>
      <c r="K1053" s="204"/>
      <c r="M1053" s="205"/>
      <c r="N1053" s="205"/>
      <c r="O1053" s="205"/>
      <c r="P1053" s="204"/>
      <c r="Q1053" s="204"/>
      <c r="U1053" s="204"/>
      <c r="X1053" s="205"/>
      <c r="Y1053" s="205"/>
      <c r="Z1053" s="214"/>
      <c r="AB1053" s="206"/>
      <c r="AC1053" s="205"/>
      <c r="AD1053" s="206"/>
    </row>
    <row r="1054" spans="3:30" s="200" customFormat="1" hidden="1" x14ac:dyDescent="0.25">
      <c r="C1054" s="211"/>
      <c r="D1054" s="212"/>
      <c r="E1054" s="213"/>
      <c r="F1054" s="213"/>
      <c r="G1054" s="204"/>
      <c r="K1054" s="204"/>
      <c r="M1054" s="205"/>
      <c r="N1054" s="205"/>
      <c r="O1054" s="205"/>
      <c r="P1054" s="204"/>
      <c r="Q1054" s="204"/>
      <c r="U1054" s="204"/>
      <c r="X1054" s="205"/>
      <c r="Y1054" s="205"/>
      <c r="Z1054" s="214"/>
      <c r="AB1054" s="206"/>
      <c r="AC1054" s="205"/>
      <c r="AD1054" s="206"/>
    </row>
    <row r="1055" spans="3:30" s="200" customFormat="1" hidden="1" x14ac:dyDescent="0.25">
      <c r="C1055" s="211"/>
      <c r="D1055" s="212"/>
      <c r="E1055" s="213"/>
      <c r="F1055" s="213"/>
      <c r="G1055" s="204"/>
      <c r="K1055" s="204"/>
      <c r="M1055" s="205"/>
      <c r="N1055" s="205"/>
      <c r="O1055" s="205"/>
      <c r="P1055" s="204"/>
      <c r="Q1055" s="204"/>
      <c r="U1055" s="204"/>
      <c r="X1055" s="205"/>
      <c r="Y1055" s="205"/>
      <c r="Z1055" s="214"/>
      <c r="AB1055" s="206"/>
      <c r="AC1055" s="205"/>
      <c r="AD1055" s="206"/>
    </row>
    <row r="1056" spans="3:30" s="200" customFormat="1" hidden="1" x14ac:dyDescent="0.25">
      <c r="C1056" s="211"/>
      <c r="D1056" s="212"/>
      <c r="E1056" s="213"/>
      <c r="F1056" s="213"/>
      <c r="G1056" s="204"/>
      <c r="K1056" s="204"/>
      <c r="M1056" s="205"/>
      <c r="N1056" s="205"/>
      <c r="O1056" s="205"/>
      <c r="P1056" s="204"/>
      <c r="Q1056" s="204"/>
      <c r="U1056" s="204"/>
      <c r="X1056" s="205"/>
      <c r="Y1056" s="205"/>
      <c r="Z1056" s="214"/>
      <c r="AB1056" s="206"/>
      <c r="AC1056" s="205"/>
      <c r="AD1056" s="206"/>
    </row>
    <row r="1057" spans="3:30" s="200" customFormat="1" hidden="1" x14ac:dyDescent="0.25">
      <c r="C1057" s="211"/>
      <c r="D1057" s="212"/>
      <c r="E1057" s="213"/>
      <c r="F1057" s="213"/>
      <c r="G1057" s="204"/>
      <c r="K1057" s="204"/>
      <c r="M1057" s="205"/>
      <c r="N1057" s="205"/>
      <c r="O1057" s="205"/>
      <c r="P1057" s="204"/>
      <c r="Q1057" s="204"/>
      <c r="U1057" s="204"/>
      <c r="X1057" s="205"/>
      <c r="Y1057" s="205"/>
      <c r="Z1057" s="214"/>
      <c r="AB1057" s="206"/>
      <c r="AC1057" s="205"/>
      <c r="AD1057" s="206"/>
    </row>
    <row r="1058" spans="3:30" s="200" customFormat="1" hidden="1" x14ac:dyDescent="0.25">
      <c r="C1058" s="211"/>
      <c r="D1058" s="212"/>
      <c r="E1058" s="213"/>
      <c r="F1058" s="213"/>
      <c r="G1058" s="204"/>
      <c r="K1058" s="204"/>
      <c r="M1058" s="205"/>
      <c r="N1058" s="205"/>
      <c r="O1058" s="205"/>
      <c r="P1058" s="204"/>
      <c r="Q1058" s="204"/>
      <c r="U1058" s="204"/>
      <c r="X1058" s="205"/>
      <c r="Y1058" s="205"/>
      <c r="Z1058" s="214"/>
      <c r="AB1058" s="206"/>
      <c r="AC1058" s="205"/>
      <c r="AD1058" s="206"/>
    </row>
    <row r="1059" spans="3:30" s="200" customFormat="1" hidden="1" x14ac:dyDescent="0.25">
      <c r="C1059" s="211"/>
      <c r="D1059" s="212"/>
      <c r="E1059" s="213"/>
      <c r="F1059" s="213"/>
      <c r="G1059" s="204"/>
      <c r="K1059" s="204"/>
      <c r="M1059" s="205"/>
      <c r="N1059" s="205"/>
      <c r="O1059" s="205"/>
      <c r="P1059" s="204"/>
      <c r="Q1059" s="204"/>
      <c r="U1059" s="204"/>
      <c r="X1059" s="205"/>
      <c r="Y1059" s="205"/>
      <c r="Z1059" s="214"/>
      <c r="AB1059" s="206"/>
      <c r="AC1059" s="205"/>
      <c r="AD1059" s="206"/>
    </row>
    <row r="1060" spans="3:30" s="200" customFormat="1" hidden="1" x14ac:dyDescent="0.25">
      <c r="C1060" s="211"/>
      <c r="D1060" s="212"/>
      <c r="E1060" s="213"/>
      <c r="F1060" s="213"/>
      <c r="G1060" s="204"/>
      <c r="K1060" s="204"/>
      <c r="M1060" s="205"/>
      <c r="N1060" s="205"/>
      <c r="O1060" s="205"/>
      <c r="P1060" s="204"/>
      <c r="Q1060" s="204"/>
      <c r="U1060" s="204"/>
      <c r="X1060" s="205"/>
      <c r="Y1060" s="205"/>
      <c r="Z1060" s="214"/>
      <c r="AB1060" s="206"/>
      <c r="AC1060" s="205"/>
      <c r="AD1060" s="206"/>
    </row>
    <row r="1061" spans="3:30" s="200" customFormat="1" hidden="1" x14ac:dyDescent="0.25">
      <c r="C1061" s="211"/>
      <c r="D1061" s="212"/>
      <c r="E1061" s="213"/>
      <c r="F1061" s="213"/>
      <c r="G1061" s="204"/>
      <c r="K1061" s="204"/>
      <c r="M1061" s="205"/>
      <c r="N1061" s="205"/>
      <c r="O1061" s="205"/>
      <c r="P1061" s="204"/>
      <c r="Q1061" s="204"/>
      <c r="U1061" s="204"/>
      <c r="X1061" s="205"/>
      <c r="Y1061" s="205"/>
      <c r="Z1061" s="214"/>
      <c r="AB1061" s="206"/>
      <c r="AC1061" s="205"/>
      <c r="AD1061" s="206"/>
    </row>
    <row r="1062" spans="3:30" s="200" customFormat="1" hidden="1" x14ac:dyDescent="0.25">
      <c r="C1062" s="211"/>
      <c r="D1062" s="212"/>
      <c r="E1062" s="213"/>
      <c r="F1062" s="213"/>
      <c r="G1062" s="204"/>
      <c r="K1062" s="204"/>
      <c r="M1062" s="205"/>
      <c r="N1062" s="205"/>
      <c r="O1062" s="205"/>
      <c r="P1062" s="204"/>
      <c r="Q1062" s="204"/>
      <c r="U1062" s="204"/>
      <c r="X1062" s="205"/>
      <c r="Y1062" s="205"/>
      <c r="Z1062" s="214"/>
      <c r="AB1062" s="206"/>
      <c r="AC1062" s="205"/>
      <c r="AD1062" s="206"/>
    </row>
    <row r="1063" spans="3:30" s="200" customFormat="1" hidden="1" x14ac:dyDescent="0.25">
      <c r="C1063" s="211"/>
      <c r="D1063" s="212"/>
      <c r="E1063" s="213"/>
      <c r="F1063" s="213"/>
      <c r="G1063" s="204"/>
      <c r="K1063" s="204"/>
      <c r="M1063" s="205"/>
      <c r="N1063" s="205"/>
      <c r="O1063" s="205"/>
      <c r="P1063" s="204"/>
      <c r="Q1063" s="204"/>
      <c r="U1063" s="204"/>
      <c r="X1063" s="205"/>
      <c r="Y1063" s="205"/>
      <c r="Z1063" s="214"/>
      <c r="AB1063" s="206"/>
      <c r="AC1063" s="205"/>
      <c r="AD1063" s="206"/>
    </row>
    <row r="1064" spans="3:30" s="200" customFormat="1" hidden="1" x14ac:dyDescent="0.25">
      <c r="C1064" s="211"/>
      <c r="D1064" s="212"/>
      <c r="E1064" s="213"/>
      <c r="F1064" s="213"/>
      <c r="G1064" s="204"/>
      <c r="K1064" s="204"/>
      <c r="M1064" s="205"/>
      <c r="N1064" s="205"/>
      <c r="O1064" s="205"/>
      <c r="P1064" s="204"/>
      <c r="Q1064" s="204"/>
      <c r="U1064" s="204"/>
      <c r="X1064" s="205"/>
      <c r="Y1064" s="205"/>
      <c r="Z1064" s="214"/>
      <c r="AB1064" s="206"/>
      <c r="AC1064" s="205"/>
      <c r="AD1064" s="206"/>
    </row>
    <row r="1065" spans="3:30" s="200" customFormat="1" hidden="1" x14ac:dyDescent="0.25">
      <c r="C1065" s="211"/>
      <c r="D1065" s="212"/>
      <c r="E1065" s="213"/>
      <c r="F1065" s="213"/>
      <c r="G1065" s="204"/>
      <c r="K1065" s="204"/>
      <c r="M1065" s="205"/>
      <c r="N1065" s="205"/>
      <c r="O1065" s="205"/>
      <c r="P1065" s="204"/>
      <c r="Q1065" s="204"/>
      <c r="U1065" s="204"/>
      <c r="X1065" s="205"/>
      <c r="Y1065" s="205"/>
      <c r="Z1065" s="214"/>
      <c r="AB1065" s="206"/>
      <c r="AC1065" s="205"/>
      <c r="AD1065" s="206"/>
    </row>
    <row r="1066" spans="3:30" s="200" customFormat="1" hidden="1" x14ac:dyDescent="0.25">
      <c r="C1066" s="211"/>
      <c r="D1066" s="212"/>
      <c r="E1066" s="213"/>
      <c r="F1066" s="213"/>
      <c r="G1066" s="204"/>
      <c r="K1066" s="204"/>
      <c r="M1066" s="205"/>
      <c r="N1066" s="205"/>
      <c r="O1066" s="205"/>
      <c r="P1066" s="204"/>
      <c r="Q1066" s="204"/>
      <c r="U1066" s="204"/>
      <c r="X1066" s="205"/>
      <c r="Y1066" s="205"/>
      <c r="Z1066" s="214"/>
      <c r="AB1066" s="206"/>
      <c r="AC1066" s="205"/>
      <c r="AD1066" s="206"/>
    </row>
    <row r="1067" spans="3:30" s="200" customFormat="1" hidden="1" x14ac:dyDescent="0.25">
      <c r="C1067" s="211"/>
      <c r="D1067" s="212"/>
      <c r="E1067" s="213"/>
      <c r="F1067" s="213"/>
      <c r="G1067" s="204"/>
      <c r="K1067" s="204"/>
      <c r="M1067" s="205"/>
      <c r="N1067" s="205"/>
      <c r="O1067" s="205"/>
      <c r="P1067" s="204"/>
      <c r="Q1067" s="204"/>
      <c r="U1067" s="204"/>
      <c r="X1067" s="205"/>
      <c r="Y1067" s="205"/>
      <c r="Z1067" s="214"/>
      <c r="AB1067" s="206"/>
      <c r="AC1067" s="205"/>
      <c r="AD1067" s="206"/>
    </row>
    <row r="1068" spans="3:30" s="200" customFormat="1" hidden="1" x14ac:dyDescent="0.25">
      <c r="C1068" s="211"/>
      <c r="D1068" s="212"/>
      <c r="E1068" s="213"/>
      <c r="F1068" s="213"/>
      <c r="G1068" s="204"/>
      <c r="K1068" s="204"/>
      <c r="M1068" s="205"/>
      <c r="N1068" s="205"/>
      <c r="O1068" s="205"/>
      <c r="P1068" s="204"/>
      <c r="Q1068" s="204"/>
      <c r="U1068" s="204"/>
      <c r="X1068" s="205"/>
      <c r="Y1068" s="205"/>
      <c r="Z1068" s="214"/>
      <c r="AB1068" s="206"/>
      <c r="AC1068" s="205"/>
      <c r="AD1068" s="206"/>
    </row>
    <row r="1069" spans="3:30" s="200" customFormat="1" hidden="1" x14ac:dyDescent="0.25">
      <c r="C1069" s="211"/>
      <c r="D1069" s="212"/>
      <c r="E1069" s="213"/>
      <c r="F1069" s="213"/>
      <c r="G1069" s="204"/>
      <c r="K1069" s="204"/>
      <c r="M1069" s="205"/>
      <c r="N1069" s="205"/>
      <c r="O1069" s="205"/>
      <c r="P1069" s="204"/>
      <c r="Q1069" s="204"/>
      <c r="U1069" s="204"/>
      <c r="X1069" s="205"/>
      <c r="Y1069" s="205"/>
      <c r="Z1069" s="214"/>
      <c r="AB1069" s="206"/>
      <c r="AC1069" s="205"/>
      <c r="AD1069" s="206"/>
    </row>
    <row r="1070" spans="3:30" s="200" customFormat="1" hidden="1" x14ac:dyDescent="0.25">
      <c r="C1070" s="211"/>
      <c r="D1070" s="212"/>
      <c r="E1070" s="213"/>
      <c r="F1070" s="213"/>
      <c r="G1070" s="204"/>
      <c r="K1070" s="204"/>
      <c r="M1070" s="205"/>
      <c r="N1070" s="205"/>
      <c r="O1070" s="205"/>
      <c r="P1070" s="204"/>
      <c r="Q1070" s="204"/>
      <c r="U1070" s="204"/>
      <c r="X1070" s="205"/>
      <c r="Y1070" s="205"/>
      <c r="Z1070" s="214"/>
      <c r="AB1070" s="206"/>
      <c r="AC1070" s="205"/>
      <c r="AD1070" s="206"/>
    </row>
    <row r="1071" spans="3:30" s="200" customFormat="1" hidden="1" x14ac:dyDescent="0.25">
      <c r="C1071" s="211"/>
      <c r="D1071" s="212"/>
      <c r="E1071" s="213"/>
      <c r="F1071" s="213"/>
      <c r="G1071" s="204"/>
      <c r="K1071" s="204"/>
      <c r="M1071" s="205"/>
      <c r="N1071" s="205"/>
      <c r="O1071" s="205"/>
      <c r="P1071" s="204"/>
      <c r="Q1071" s="204"/>
      <c r="U1071" s="204"/>
      <c r="X1071" s="205"/>
      <c r="Y1071" s="205"/>
      <c r="Z1071" s="214"/>
      <c r="AB1071" s="206"/>
      <c r="AC1071" s="205"/>
      <c r="AD1071" s="206"/>
    </row>
    <row r="1072" spans="3:30" s="200" customFormat="1" hidden="1" x14ac:dyDescent="0.25">
      <c r="C1072" s="211"/>
      <c r="D1072" s="212"/>
      <c r="E1072" s="213"/>
      <c r="F1072" s="213"/>
      <c r="G1072" s="204"/>
      <c r="K1072" s="204"/>
      <c r="M1072" s="205"/>
      <c r="N1072" s="205"/>
      <c r="O1072" s="205"/>
      <c r="P1072" s="204"/>
      <c r="Q1072" s="204"/>
      <c r="U1072" s="204"/>
      <c r="X1072" s="205"/>
      <c r="Y1072" s="205"/>
      <c r="Z1072" s="214"/>
      <c r="AB1072" s="206"/>
      <c r="AC1072" s="205"/>
      <c r="AD1072" s="206"/>
    </row>
    <row r="1073" spans="3:30" s="200" customFormat="1" hidden="1" x14ac:dyDescent="0.25">
      <c r="C1073" s="211"/>
      <c r="D1073" s="212"/>
      <c r="E1073" s="213"/>
      <c r="F1073" s="213"/>
      <c r="G1073" s="204"/>
      <c r="K1073" s="204"/>
      <c r="M1073" s="205"/>
      <c r="N1073" s="205"/>
      <c r="O1073" s="205"/>
      <c r="P1073" s="204"/>
      <c r="Q1073" s="204"/>
      <c r="U1073" s="204"/>
      <c r="X1073" s="205"/>
      <c r="Y1073" s="205"/>
      <c r="Z1073" s="214"/>
      <c r="AB1073" s="206"/>
      <c r="AC1073" s="205"/>
      <c r="AD1073" s="206"/>
    </row>
    <row r="1074" spans="3:30" s="200" customFormat="1" hidden="1" x14ac:dyDescent="0.25">
      <c r="C1074" s="211"/>
      <c r="D1074" s="212"/>
      <c r="E1074" s="213"/>
      <c r="F1074" s="213"/>
      <c r="G1074" s="204"/>
      <c r="K1074" s="204"/>
      <c r="M1074" s="205"/>
      <c r="N1074" s="205"/>
      <c r="O1074" s="205"/>
      <c r="P1074" s="204"/>
      <c r="Q1074" s="204"/>
      <c r="U1074" s="204"/>
      <c r="X1074" s="205"/>
      <c r="Y1074" s="205"/>
      <c r="Z1074" s="214"/>
      <c r="AB1074" s="206"/>
      <c r="AC1074" s="205"/>
      <c r="AD1074" s="206"/>
    </row>
    <row r="1075" spans="3:30" s="200" customFormat="1" hidden="1" x14ac:dyDescent="0.25">
      <c r="C1075" s="211"/>
      <c r="D1075" s="212"/>
      <c r="E1075" s="213"/>
      <c r="F1075" s="213"/>
      <c r="G1075" s="204"/>
      <c r="K1075" s="204"/>
      <c r="M1075" s="205"/>
      <c r="N1075" s="205"/>
      <c r="O1075" s="205"/>
      <c r="P1075" s="204"/>
      <c r="Q1075" s="204"/>
      <c r="U1075" s="204"/>
      <c r="X1075" s="205"/>
      <c r="Y1075" s="205"/>
      <c r="Z1075" s="214"/>
      <c r="AB1075" s="206"/>
      <c r="AC1075" s="205"/>
      <c r="AD1075" s="206"/>
    </row>
    <row r="1076" spans="3:30" s="200" customFormat="1" hidden="1" x14ac:dyDescent="0.25">
      <c r="C1076" s="211"/>
      <c r="D1076" s="212"/>
      <c r="E1076" s="213"/>
      <c r="F1076" s="213"/>
      <c r="G1076" s="204"/>
      <c r="K1076" s="204"/>
      <c r="M1076" s="205"/>
      <c r="N1076" s="205"/>
      <c r="O1076" s="205"/>
      <c r="P1076" s="204"/>
      <c r="Q1076" s="204"/>
      <c r="U1076" s="204"/>
      <c r="X1076" s="205"/>
      <c r="Y1076" s="205"/>
      <c r="Z1076" s="214"/>
      <c r="AB1076" s="206"/>
      <c r="AC1076" s="205"/>
      <c r="AD1076" s="206"/>
    </row>
    <row r="1077" spans="3:30" s="200" customFormat="1" hidden="1" x14ac:dyDescent="0.25">
      <c r="C1077" s="211"/>
      <c r="D1077" s="212"/>
      <c r="E1077" s="213"/>
      <c r="F1077" s="213"/>
      <c r="G1077" s="204"/>
      <c r="K1077" s="204"/>
      <c r="M1077" s="205"/>
      <c r="N1077" s="205"/>
      <c r="O1077" s="205"/>
      <c r="P1077" s="204"/>
      <c r="Q1077" s="204"/>
      <c r="U1077" s="204"/>
      <c r="X1077" s="205"/>
      <c r="Y1077" s="205"/>
      <c r="Z1077" s="214"/>
      <c r="AB1077" s="206"/>
      <c r="AC1077" s="205"/>
      <c r="AD1077" s="206"/>
    </row>
    <row r="1078" spans="3:30" s="200" customFormat="1" hidden="1" x14ac:dyDescent="0.25">
      <c r="C1078" s="211"/>
      <c r="D1078" s="212"/>
      <c r="E1078" s="213"/>
      <c r="F1078" s="213"/>
      <c r="G1078" s="204"/>
      <c r="K1078" s="204"/>
      <c r="M1078" s="205"/>
      <c r="N1078" s="205"/>
      <c r="O1078" s="205"/>
      <c r="P1078" s="204"/>
      <c r="Q1078" s="204"/>
      <c r="U1078" s="204"/>
      <c r="X1078" s="205"/>
      <c r="Y1078" s="205"/>
      <c r="Z1078" s="214"/>
      <c r="AB1078" s="206"/>
      <c r="AC1078" s="205"/>
      <c r="AD1078" s="206"/>
    </row>
    <row r="1079" spans="3:30" s="200" customFormat="1" hidden="1" x14ac:dyDescent="0.25">
      <c r="C1079" s="211"/>
      <c r="D1079" s="212"/>
      <c r="E1079" s="213"/>
      <c r="F1079" s="213"/>
      <c r="G1079" s="204"/>
      <c r="K1079" s="204"/>
      <c r="M1079" s="205"/>
      <c r="N1079" s="205"/>
      <c r="O1079" s="205"/>
      <c r="P1079" s="204"/>
      <c r="Q1079" s="204"/>
      <c r="U1079" s="204"/>
      <c r="X1079" s="205"/>
      <c r="Y1079" s="205"/>
      <c r="Z1079" s="214"/>
      <c r="AB1079" s="206"/>
      <c r="AC1079" s="205"/>
      <c r="AD1079" s="206"/>
    </row>
    <row r="1080" spans="3:30" s="200" customFormat="1" hidden="1" x14ac:dyDescent="0.25">
      <c r="C1080" s="211"/>
      <c r="D1080" s="212"/>
      <c r="E1080" s="213"/>
      <c r="F1080" s="213"/>
      <c r="G1080" s="204"/>
      <c r="K1080" s="204"/>
      <c r="M1080" s="205"/>
      <c r="N1080" s="205"/>
      <c r="O1080" s="205"/>
      <c r="P1080" s="204"/>
      <c r="Q1080" s="204"/>
      <c r="U1080" s="204"/>
      <c r="X1080" s="205"/>
      <c r="Y1080" s="205"/>
      <c r="Z1080" s="214"/>
      <c r="AB1080" s="206"/>
      <c r="AC1080" s="205"/>
      <c r="AD1080" s="206"/>
    </row>
    <row r="1081" spans="3:30" s="200" customFormat="1" hidden="1" x14ac:dyDescent="0.25">
      <c r="C1081" s="211"/>
      <c r="D1081" s="212"/>
      <c r="E1081" s="213"/>
      <c r="F1081" s="213"/>
      <c r="G1081" s="204"/>
      <c r="K1081" s="204"/>
      <c r="M1081" s="205"/>
      <c r="N1081" s="205"/>
      <c r="O1081" s="205"/>
      <c r="P1081" s="204"/>
      <c r="Q1081" s="204"/>
      <c r="U1081" s="204"/>
      <c r="X1081" s="205"/>
      <c r="Y1081" s="205"/>
      <c r="Z1081" s="214"/>
      <c r="AB1081" s="206"/>
      <c r="AC1081" s="205"/>
      <c r="AD1081" s="206"/>
    </row>
    <row r="1082" spans="3:30" s="200" customFormat="1" hidden="1" x14ac:dyDescent="0.25">
      <c r="C1082" s="211"/>
      <c r="D1082" s="212"/>
      <c r="E1082" s="213"/>
      <c r="F1082" s="213"/>
      <c r="G1082" s="204"/>
      <c r="K1082" s="204"/>
      <c r="M1082" s="205"/>
      <c r="N1082" s="205"/>
      <c r="O1082" s="205"/>
      <c r="P1082" s="204"/>
      <c r="Q1082" s="204"/>
      <c r="U1082" s="204"/>
      <c r="X1082" s="205"/>
      <c r="Y1082" s="205"/>
      <c r="Z1082" s="214"/>
      <c r="AB1082" s="206"/>
      <c r="AC1082" s="205"/>
      <c r="AD1082" s="206"/>
    </row>
    <row r="1083" spans="3:30" s="200" customFormat="1" hidden="1" x14ac:dyDescent="0.25">
      <c r="C1083" s="211"/>
      <c r="D1083" s="212"/>
      <c r="E1083" s="213"/>
      <c r="F1083" s="213"/>
      <c r="G1083" s="204"/>
      <c r="K1083" s="204"/>
      <c r="M1083" s="205"/>
      <c r="N1083" s="205"/>
      <c r="O1083" s="205"/>
      <c r="P1083" s="204"/>
      <c r="Q1083" s="204"/>
      <c r="U1083" s="204"/>
      <c r="X1083" s="205"/>
      <c r="Y1083" s="205"/>
      <c r="Z1083" s="214"/>
      <c r="AB1083" s="206"/>
      <c r="AC1083" s="205"/>
      <c r="AD1083" s="206"/>
    </row>
    <row r="1084" spans="3:30" s="200" customFormat="1" hidden="1" x14ac:dyDescent="0.25">
      <c r="C1084" s="211"/>
      <c r="D1084" s="212"/>
      <c r="E1084" s="213"/>
      <c r="F1084" s="213"/>
      <c r="G1084" s="204"/>
      <c r="K1084" s="204"/>
      <c r="M1084" s="205"/>
      <c r="N1084" s="205"/>
      <c r="O1084" s="205"/>
      <c r="P1084" s="204"/>
      <c r="Q1084" s="204"/>
      <c r="U1084" s="204"/>
      <c r="X1084" s="205"/>
      <c r="Y1084" s="205"/>
      <c r="Z1084" s="214"/>
      <c r="AB1084" s="206"/>
      <c r="AC1084" s="205"/>
      <c r="AD1084" s="206"/>
    </row>
    <row r="1085" spans="3:30" s="200" customFormat="1" hidden="1" x14ac:dyDescent="0.25">
      <c r="C1085" s="211"/>
      <c r="D1085" s="212"/>
      <c r="E1085" s="213"/>
      <c r="F1085" s="213"/>
      <c r="G1085" s="204"/>
      <c r="K1085" s="204"/>
      <c r="M1085" s="205"/>
      <c r="N1085" s="205"/>
      <c r="O1085" s="205"/>
      <c r="P1085" s="204"/>
      <c r="Q1085" s="204"/>
      <c r="U1085" s="204"/>
      <c r="X1085" s="205"/>
      <c r="Y1085" s="205"/>
      <c r="Z1085" s="214"/>
      <c r="AB1085" s="206"/>
      <c r="AC1085" s="205"/>
      <c r="AD1085" s="206"/>
    </row>
    <row r="1086" spans="3:30" s="200" customFormat="1" hidden="1" x14ac:dyDescent="0.25">
      <c r="C1086" s="211"/>
      <c r="D1086" s="212"/>
      <c r="E1086" s="213"/>
      <c r="F1086" s="213"/>
      <c r="G1086" s="204"/>
      <c r="K1086" s="204"/>
      <c r="M1086" s="205"/>
      <c r="N1086" s="205"/>
      <c r="O1086" s="205"/>
      <c r="P1086" s="204"/>
      <c r="Q1086" s="204"/>
      <c r="U1086" s="204"/>
      <c r="X1086" s="205"/>
      <c r="Y1086" s="205"/>
      <c r="Z1086" s="214"/>
      <c r="AB1086" s="206"/>
      <c r="AC1086" s="205"/>
      <c r="AD1086" s="206"/>
    </row>
    <row r="1087" spans="3:30" s="200" customFormat="1" hidden="1" x14ac:dyDescent="0.25">
      <c r="C1087" s="211"/>
      <c r="D1087" s="212"/>
      <c r="E1087" s="213"/>
      <c r="F1087" s="213"/>
      <c r="G1087" s="204"/>
      <c r="K1087" s="204"/>
      <c r="M1087" s="205"/>
      <c r="N1087" s="205"/>
      <c r="O1087" s="205"/>
      <c r="P1087" s="204"/>
      <c r="Q1087" s="204"/>
      <c r="U1087" s="204"/>
      <c r="X1087" s="205"/>
      <c r="Y1087" s="205"/>
      <c r="Z1087" s="214"/>
      <c r="AB1087" s="206"/>
      <c r="AC1087" s="205"/>
      <c r="AD1087" s="206"/>
    </row>
    <row r="1088" spans="3:30" s="200" customFormat="1" hidden="1" x14ac:dyDescent="0.25">
      <c r="C1088" s="211"/>
      <c r="D1088" s="212"/>
      <c r="E1088" s="213"/>
      <c r="F1088" s="213"/>
      <c r="G1088" s="204"/>
      <c r="K1088" s="204"/>
      <c r="M1088" s="205"/>
      <c r="N1088" s="205"/>
      <c r="O1088" s="205"/>
      <c r="P1088" s="204"/>
      <c r="Q1088" s="204"/>
      <c r="U1088" s="204"/>
      <c r="X1088" s="205"/>
      <c r="Y1088" s="205"/>
      <c r="Z1088" s="214"/>
      <c r="AB1088" s="206"/>
      <c r="AC1088" s="205"/>
      <c r="AD1088" s="206"/>
    </row>
    <row r="1089" spans="3:30" s="200" customFormat="1" hidden="1" x14ac:dyDescent="0.25">
      <c r="C1089" s="211"/>
      <c r="D1089" s="212"/>
      <c r="E1089" s="213"/>
      <c r="F1089" s="213"/>
      <c r="G1089" s="204"/>
      <c r="K1089" s="204"/>
      <c r="M1089" s="205"/>
      <c r="N1089" s="205"/>
      <c r="O1089" s="205"/>
      <c r="P1089" s="204"/>
      <c r="Q1089" s="204"/>
      <c r="U1089" s="204"/>
      <c r="X1089" s="205"/>
      <c r="Y1089" s="205"/>
      <c r="Z1089" s="214"/>
      <c r="AB1089" s="206"/>
      <c r="AC1089" s="205"/>
      <c r="AD1089" s="206"/>
    </row>
    <row r="1090" spans="3:30" s="200" customFormat="1" hidden="1" x14ac:dyDescent="0.25">
      <c r="C1090" s="211"/>
      <c r="D1090" s="212"/>
      <c r="E1090" s="213"/>
      <c r="F1090" s="213"/>
      <c r="G1090" s="204"/>
      <c r="K1090" s="204"/>
      <c r="M1090" s="205"/>
      <c r="N1090" s="205"/>
      <c r="O1090" s="205"/>
      <c r="P1090" s="204"/>
      <c r="Q1090" s="204"/>
      <c r="U1090" s="204"/>
      <c r="X1090" s="205"/>
      <c r="Y1090" s="205"/>
      <c r="Z1090" s="214"/>
      <c r="AB1090" s="206"/>
      <c r="AC1090" s="205"/>
      <c r="AD1090" s="206"/>
    </row>
    <row r="1091" spans="3:30" s="200" customFormat="1" hidden="1" x14ac:dyDescent="0.25">
      <c r="C1091" s="211"/>
      <c r="D1091" s="212"/>
      <c r="E1091" s="213"/>
      <c r="F1091" s="213"/>
      <c r="G1091" s="204"/>
      <c r="K1091" s="204"/>
      <c r="M1091" s="205"/>
      <c r="N1091" s="205"/>
      <c r="O1091" s="205"/>
      <c r="P1091" s="204"/>
      <c r="Q1091" s="204"/>
      <c r="U1091" s="204"/>
      <c r="X1091" s="205"/>
      <c r="Y1091" s="205"/>
      <c r="Z1091" s="214"/>
      <c r="AB1091" s="206"/>
      <c r="AC1091" s="205"/>
      <c r="AD1091" s="206"/>
    </row>
    <row r="1092" spans="3:30" s="200" customFormat="1" hidden="1" x14ac:dyDescent="0.25">
      <c r="C1092" s="211"/>
      <c r="D1092" s="212"/>
      <c r="E1092" s="213"/>
      <c r="F1092" s="213"/>
      <c r="G1092" s="204"/>
      <c r="K1092" s="204"/>
      <c r="M1092" s="205"/>
      <c r="N1092" s="205"/>
      <c r="O1092" s="205"/>
      <c r="P1092" s="204"/>
      <c r="Q1092" s="204"/>
      <c r="U1092" s="204"/>
      <c r="X1092" s="205"/>
      <c r="Y1092" s="205"/>
      <c r="Z1092" s="214"/>
      <c r="AB1092" s="206"/>
      <c r="AC1092" s="205"/>
      <c r="AD1092" s="206"/>
    </row>
    <row r="1093" spans="3:30" s="200" customFormat="1" hidden="1" x14ac:dyDescent="0.25">
      <c r="C1093" s="211"/>
      <c r="D1093" s="212"/>
      <c r="E1093" s="213"/>
      <c r="F1093" s="213"/>
      <c r="G1093" s="204"/>
      <c r="K1093" s="204"/>
      <c r="M1093" s="205"/>
      <c r="N1093" s="205"/>
      <c r="O1093" s="205"/>
      <c r="P1093" s="204"/>
      <c r="Q1093" s="204"/>
      <c r="U1093" s="204"/>
      <c r="X1093" s="205"/>
      <c r="Y1093" s="205"/>
      <c r="Z1093" s="214"/>
      <c r="AB1093" s="206"/>
      <c r="AC1093" s="205"/>
      <c r="AD1093" s="206"/>
    </row>
    <row r="1094" spans="3:30" s="200" customFormat="1" hidden="1" x14ac:dyDescent="0.25">
      <c r="C1094" s="211"/>
      <c r="D1094" s="212"/>
      <c r="E1094" s="213"/>
      <c r="F1094" s="213"/>
      <c r="G1094" s="204"/>
      <c r="K1094" s="204"/>
      <c r="M1094" s="205"/>
      <c r="N1094" s="205"/>
      <c r="O1094" s="205"/>
      <c r="P1094" s="204"/>
      <c r="Q1094" s="204"/>
      <c r="U1094" s="204"/>
      <c r="X1094" s="205"/>
      <c r="Y1094" s="205"/>
      <c r="Z1094" s="214"/>
      <c r="AB1094" s="206"/>
      <c r="AC1094" s="205"/>
      <c r="AD1094" s="206"/>
    </row>
    <row r="1095" spans="3:30" s="200" customFormat="1" hidden="1" x14ac:dyDescent="0.25">
      <c r="C1095" s="211"/>
      <c r="D1095" s="212"/>
      <c r="E1095" s="213"/>
      <c r="F1095" s="213"/>
      <c r="G1095" s="204"/>
      <c r="K1095" s="204"/>
      <c r="M1095" s="205"/>
      <c r="N1095" s="205"/>
      <c r="O1095" s="205"/>
      <c r="P1095" s="204"/>
      <c r="Q1095" s="204"/>
      <c r="U1095" s="204"/>
      <c r="X1095" s="205"/>
      <c r="Y1095" s="205"/>
      <c r="Z1095" s="214"/>
      <c r="AB1095" s="206"/>
      <c r="AC1095" s="205"/>
      <c r="AD1095" s="206"/>
    </row>
    <row r="1096" spans="3:30" s="200" customFormat="1" hidden="1" x14ac:dyDescent="0.25">
      <c r="C1096" s="211"/>
      <c r="D1096" s="212"/>
      <c r="E1096" s="213"/>
      <c r="F1096" s="213"/>
      <c r="G1096" s="204"/>
      <c r="K1096" s="204"/>
      <c r="M1096" s="205"/>
      <c r="N1096" s="205"/>
      <c r="O1096" s="205"/>
      <c r="P1096" s="204"/>
      <c r="Q1096" s="204"/>
      <c r="U1096" s="204"/>
      <c r="X1096" s="205"/>
      <c r="Y1096" s="205"/>
      <c r="Z1096" s="214"/>
      <c r="AB1096" s="206"/>
      <c r="AC1096" s="205"/>
      <c r="AD1096" s="206"/>
    </row>
    <row r="1097" spans="3:30" s="200" customFormat="1" hidden="1" x14ac:dyDescent="0.25">
      <c r="C1097" s="211"/>
      <c r="D1097" s="212"/>
      <c r="E1097" s="213"/>
      <c r="F1097" s="213"/>
      <c r="G1097" s="204"/>
      <c r="K1097" s="204"/>
      <c r="M1097" s="205"/>
      <c r="N1097" s="205"/>
      <c r="O1097" s="205"/>
      <c r="P1097" s="204"/>
      <c r="Q1097" s="204"/>
      <c r="U1097" s="204"/>
      <c r="X1097" s="205"/>
      <c r="Y1097" s="205"/>
      <c r="Z1097" s="214"/>
      <c r="AB1097" s="206"/>
      <c r="AC1097" s="205"/>
      <c r="AD1097" s="206"/>
    </row>
    <row r="1098" spans="3:30" s="200" customFormat="1" hidden="1" x14ac:dyDescent="0.25">
      <c r="C1098" s="211"/>
      <c r="D1098" s="212"/>
      <c r="E1098" s="213"/>
      <c r="F1098" s="213"/>
      <c r="G1098" s="204"/>
      <c r="K1098" s="204"/>
      <c r="M1098" s="205"/>
      <c r="N1098" s="205"/>
      <c r="O1098" s="205"/>
      <c r="P1098" s="204"/>
      <c r="Q1098" s="204"/>
      <c r="U1098" s="204"/>
      <c r="X1098" s="205"/>
      <c r="Y1098" s="205"/>
      <c r="Z1098" s="214"/>
      <c r="AB1098" s="206"/>
      <c r="AC1098" s="205"/>
      <c r="AD1098" s="206"/>
    </row>
    <row r="1099" spans="3:30" s="200" customFormat="1" hidden="1" x14ac:dyDescent="0.25">
      <c r="C1099" s="211"/>
      <c r="D1099" s="212"/>
      <c r="E1099" s="213"/>
      <c r="F1099" s="213"/>
      <c r="G1099" s="204"/>
      <c r="K1099" s="204"/>
      <c r="M1099" s="205"/>
      <c r="N1099" s="205"/>
      <c r="O1099" s="205"/>
      <c r="P1099" s="204"/>
      <c r="Q1099" s="204"/>
      <c r="U1099" s="204"/>
      <c r="X1099" s="205"/>
      <c r="Y1099" s="205"/>
      <c r="Z1099" s="214"/>
      <c r="AB1099" s="206"/>
      <c r="AC1099" s="205"/>
      <c r="AD1099" s="206"/>
    </row>
    <row r="1100" spans="3:30" s="200" customFormat="1" hidden="1" x14ac:dyDescent="0.25">
      <c r="C1100" s="211"/>
      <c r="D1100" s="212"/>
      <c r="E1100" s="213"/>
      <c r="F1100" s="213"/>
      <c r="G1100" s="204"/>
      <c r="K1100" s="204"/>
      <c r="M1100" s="205"/>
      <c r="N1100" s="205"/>
      <c r="O1100" s="205"/>
      <c r="P1100" s="204"/>
      <c r="Q1100" s="204"/>
      <c r="U1100" s="204"/>
      <c r="X1100" s="205"/>
      <c r="Y1100" s="205"/>
      <c r="Z1100" s="214"/>
      <c r="AB1100" s="206"/>
      <c r="AC1100" s="205"/>
      <c r="AD1100" s="206"/>
    </row>
    <row r="1101" spans="3:30" s="200" customFormat="1" hidden="1" x14ac:dyDescent="0.25">
      <c r="C1101" s="211"/>
      <c r="D1101" s="212"/>
      <c r="E1101" s="213"/>
      <c r="F1101" s="213"/>
      <c r="G1101" s="204"/>
      <c r="K1101" s="204"/>
      <c r="M1101" s="205"/>
      <c r="N1101" s="205"/>
      <c r="O1101" s="205"/>
      <c r="P1101" s="204"/>
      <c r="Q1101" s="204"/>
      <c r="U1101" s="204"/>
      <c r="X1101" s="205"/>
      <c r="Y1101" s="205"/>
      <c r="Z1101" s="214"/>
      <c r="AB1101" s="206"/>
      <c r="AC1101" s="205"/>
      <c r="AD1101" s="206"/>
    </row>
    <row r="1102" spans="3:30" s="200" customFormat="1" hidden="1" x14ac:dyDescent="0.25">
      <c r="C1102" s="211"/>
      <c r="D1102" s="212"/>
      <c r="E1102" s="213"/>
      <c r="F1102" s="213"/>
      <c r="G1102" s="204"/>
      <c r="K1102" s="204"/>
      <c r="M1102" s="205"/>
      <c r="N1102" s="205"/>
      <c r="O1102" s="205"/>
      <c r="P1102" s="204"/>
      <c r="Q1102" s="204"/>
      <c r="U1102" s="204"/>
      <c r="X1102" s="205"/>
      <c r="Y1102" s="205"/>
      <c r="Z1102" s="214"/>
      <c r="AB1102" s="206"/>
      <c r="AC1102" s="205"/>
      <c r="AD1102" s="206"/>
    </row>
    <row r="1103" spans="3:30" s="200" customFormat="1" hidden="1" x14ac:dyDescent="0.25">
      <c r="C1103" s="211"/>
      <c r="D1103" s="212"/>
      <c r="E1103" s="213"/>
      <c r="F1103" s="213"/>
      <c r="G1103" s="204"/>
      <c r="K1103" s="204"/>
      <c r="M1103" s="205"/>
      <c r="N1103" s="205"/>
      <c r="O1103" s="205"/>
      <c r="P1103" s="204"/>
      <c r="Q1103" s="204"/>
      <c r="U1103" s="204"/>
      <c r="X1103" s="205"/>
      <c r="Y1103" s="205"/>
      <c r="Z1103" s="214"/>
      <c r="AB1103" s="206"/>
      <c r="AC1103" s="205"/>
      <c r="AD1103" s="206"/>
    </row>
    <row r="1104" spans="3:30" s="200" customFormat="1" hidden="1" x14ac:dyDescent="0.25">
      <c r="C1104" s="211"/>
      <c r="D1104" s="212"/>
      <c r="E1104" s="213"/>
      <c r="F1104" s="213"/>
      <c r="G1104" s="204"/>
      <c r="K1104" s="204"/>
      <c r="M1104" s="205"/>
      <c r="N1104" s="205"/>
      <c r="O1104" s="205"/>
      <c r="P1104" s="204"/>
      <c r="Q1104" s="204"/>
      <c r="U1104" s="204"/>
      <c r="X1104" s="205"/>
      <c r="Y1104" s="205"/>
      <c r="Z1104" s="214"/>
      <c r="AB1104" s="206"/>
      <c r="AC1104" s="205"/>
      <c r="AD1104" s="206"/>
    </row>
    <row r="1105" spans="3:30" s="200" customFormat="1" hidden="1" x14ac:dyDescent="0.25">
      <c r="C1105" s="211"/>
      <c r="D1105" s="212"/>
      <c r="E1105" s="213"/>
      <c r="F1105" s="213"/>
      <c r="G1105" s="204"/>
      <c r="K1105" s="204"/>
      <c r="M1105" s="205"/>
      <c r="N1105" s="205"/>
      <c r="O1105" s="205"/>
      <c r="P1105" s="204"/>
      <c r="Q1105" s="204"/>
      <c r="U1105" s="204"/>
      <c r="X1105" s="205"/>
      <c r="Y1105" s="205"/>
      <c r="Z1105" s="214"/>
      <c r="AB1105" s="206"/>
      <c r="AC1105" s="205"/>
      <c r="AD1105" s="206"/>
    </row>
    <row r="1106" spans="3:30" s="200" customFormat="1" hidden="1" x14ac:dyDescent="0.25">
      <c r="C1106" s="211"/>
      <c r="D1106" s="212"/>
      <c r="E1106" s="213"/>
      <c r="F1106" s="213"/>
      <c r="G1106" s="204"/>
      <c r="K1106" s="204"/>
      <c r="M1106" s="205"/>
      <c r="N1106" s="205"/>
      <c r="O1106" s="205"/>
      <c r="P1106" s="204"/>
      <c r="Q1106" s="204"/>
      <c r="U1106" s="204"/>
      <c r="X1106" s="205"/>
      <c r="Y1106" s="205"/>
      <c r="Z1106" s="214"/>
      <c r="AB1106" s="206"/>
      <c r="AC1106" s="205"/>
      <c r="AD1106" s="206"/>
    </row>
    <row r="1107" spans="3:30" s="200" customFormat="1" hidden="1" x14ac:dyDescent="0.25">
      <c r="C1107" s="211"/>
      <c r="D1107" s="212"/>
      <c r="E1107" s="213"/>
      <c r="F1107" s="213"/>
      <c r="G1107" s="204"/>
      <c r="K1107" s="204"/>
      <c r="M1107" s="205"/>
      <c r="N1107" s="205"/>
      <c r="O1107" s="205"/>
      <c r="P1107" s="204"/>
      <c r="Q1107" s="204"/>
      <c r="U1107" s="204"/>
      <c r="X1107" s="205"/>
      <c r="Y1107" s="205"/>
      <c r="Z1107" s="214"/>
      <c r="AB1107" s="206"/>
      <c r="AC1107" s="205"/>
      <c r="AD1107" s="206"/>
    </row>
    <row r="1108" spans="3:30" s="200" customFormat="1" hidden="1" x14ac:dyDescent="0.25">
      <c r="C1108" s="211"/>
      <c r="D1108" s="212"/>
      <c r="E1108" s="213"/>
      <c r="F1108" s="213"/>
      <c r="G1108" s="204"/>
      <c r="K1108" s="204"/>
      <c r="M1108" s="205"/>
      <c r="N1108" s="205"/>
      <c r="O1108" s="205"/>
      <c r="P1108" s="204"/>
      <c r="Q1108" s="204"/>
      <c r="U1108" s="204"/>
      <c r="X1108" s="205"/>
      <c r="Y1108" s="205"/>
      <c r="Z1108" s="214"/>
      <c r="AB1108" s="206"/>
      <c r="AC1108" s="205"/>
      <c r="AD1108" s="206"/>
    </row>
    <row r="1109" spans="3:30" s="200" customFormat="1" hidden="1" x14ac:dyDescent="0.25">
      <c r="C1109" s="211"/>
      <c r="D1109" s="212"/>
      <c r="E1109" s="213"/>
      <c r="F1109" s="213"/>
      <c r="G1109" s="204"/>
      <c r="K1109" s="204"/>
      <c r="M1109" s="205"/>
      <c r="N1109" s="205"/>
      <c r="O1109" s="205"/>
      <c r="P1109" s="204"/>
      <c r="Q1109" s="204"/>
      <c r="U1109" s="204"/>
      <c r="X1109" s="205"/>
      <c r="Y1109" s="205"/>
      <c r="Z1109" s="214"/>
      <c r="AB1109" s="206"/>
      <c r="AC1109" s="205"/>
      <c r="AD1109" s="206"/>
    </row>
    <row r="1110" spans="3:30" s="200" customFormat="1" hidden="1" x14ac:dyDescent="0.25">
      <c r="C1110" s="211"/>
      <c r="D1110" s="212"/>
      <c r="E1110" s="213"/>
      <c r="F1110" s="213"/>
      <c r="G1110" s="204"/>
      <c r="K1110" s="204"/>
      <c r="M1110" s="205"/>
      <c r="N1110" s="205"/>
      <c r="O1110" s="205"/>
      <c r="P1110" s="204"/>
      <c r="Q1110" s="204"/>
      <c r="U1110" s="204"/>
      <c r="X1110" s="205"/>
      <c r="Y1110" s="205"/>
      <c r="Z1110" s="214"/>
      <c r="AB1110" s="206"/>
      <c r="AC1110" s="205"/>
      <c r="AD1110" s="206"/>
    </row>
    <row r="1111" spans="3:30" s="200" customFormat="1" hidden="1" x14ac:dyDescent="0.25">
      <c r="C1111" s="211"/>
      <c r="D1111" s="212"/>
      <c r="E1111" s="213"/>
      <c r="F1111" s="213"/>
      <c r="G1111" s="204"/>
      <c r="K1111" s="204"/>
      <c r="M1111" s="205"/>
      <c r="N1111" s="205"/>
      <c r="O1111" s="205"/>
      <c r="P1111" s="204"/>
      <c r="Q1111" s="204"/>
      <c r="U1111" s="204"/>
      <c r="X1111" s="205"/>
      <c r="Y1111" s="205"/>
      <c r="Z1111" s="214"/>
      <c r="AB1111" s="206"/>
      <c r="AC1111" s="205"/>
      <c r="AD1111" s="206"/>
    </row>
    <row r="1112" spans="3:30" s="200" customFormat="1" hidden="1" x14ac:dyDescent="0.25">
      <c r="C1112" s="211"/>
      <c r="D1112" s="212"/>
      <c r="E1112" s="213"/>
      <c r="F1112" s="213"/>
      <c r="G1112" s="204"/>
      <c r="K1112" s="204"/>
      <c r="M1112" s="205"/>
      <c r="N1112" s="205"/>
      <c r="O1112" s="205"/>
      <c r="P1112" s="204"/>
      <c r="Q1112" s="204"/>
      <c r="U1112" s="204"/>
      <c r="X1112" s="205"/>
      <c r="Y1112" s="205"/>
      <c r="Z1112" s="214"/>
      <c r="AB1112" s="206"/>
      <c r="AC1112" s="205"/>
      <c r="AD1112" s="206"/>
    </row>
    <row r="1113" spans="3:30" s="200" customFormat="1" hidden="1" x14ac:dyDescent="0.25">
      <c r="C1113" s="211"/>
      <c r="D1113" s="212"/>
      <c r="E1113" s="213"/>
      <c r="F1113" s="213"/>
      <c r="G1113" s="204"/>
      <c r="K1113" s="204"/>
      <c r="M1113" s="205"/>
      <c r="N1113" s="205"/>
      <c r="O1113" s="205"/>
      <c r="P1113" s="204"/>
      <c r="Q1113" s="204"/>
      <c r="U1113" s="204"/>
      <c r="X1113" s="205"/>
      <c r="Y1113" s="205"/>
      <c r="Z1113" s="214"/>
      <c r="AB1113" s="206"/>
      <c r="AC1113" s="205"/>
      <c r="AD1113" s="206"/>
    </row>
    <row r="1114" spans="3:30" s="200" customFormat="1" hidden="1" x14ac:dyDescent="0.25">
      <c r="C1114" s="211"/>
      <c r="D1114" s="212"/>
      <c r="E1114" s="213"/>
      <c r="F1114" s="213"/>
      <c r="G1114" s="204"/>
      <c r="K1114" s="204"/>
      <c r="M1114" s="205"/>
      <c r="N1114" s="205"/>
      <c r="O1114" s="205"/>
      <c r="P1114" s="204"/>
      <c r="Q1114" s="204"/>
      <c r="U1114" s="204"/>
      <c r="X1114" s="205"/>
      <c r="Y1114" s="205"/>
      <c r="Z1114" s="214"/>
      <c r="AB1114" s="206"/>
      <c r="AC1114" s="205"/>
      <c r="AD1114" s="206"/>
    </row>
    <row r="1115" spans="3:30" s="200" customFormat="1" hidden="1" x14ac:dyDescent="0.25">
      <c r="C1115" s="211"/>
      <c r="D1115" s="212"/>
      <c r="E1115" s="213"/>
      <c r="F1115" s="213"/>
      <c r="G1115" s="204"/>
      <c r="K1115" s="204"/>
      <c r="M1115" s="205"/>
      <c r="N1115" s="205"/>
      <c r="O1115" s="205"/>
      <c r="P1115" s="204"/>
      <c r="Q1115" s="204"/>
      <c r="U1115" s="204"/>
      <c r="X1115" s="205"/>
      <c r="Y1115" s="205"/>
      <c r="Z1115" s="214"/>
      <c r="AB1115" s="206"/>
      <c r="AC1115" s="205"/>
      <c r="AD1115" s="206"/>
    </row>
    <row r="1116" spans="3:30" s="200" customFormat="1" hidden="1" x14ac:dyDescent="0.25">
      <c r="C1116" s="211"/>
      <c r="D1116" s="212"/>
      <c r="E1116" s="213"/>
      <c r="F1116" s="213"/>
      <c r="G1116" s="204"/>
      <c r="K1116" s="204"/>
      <c r="M1116" s="205"/>
      <c r="N1116" s="205"/>
      <c r="O1116" s="205"/>
      <c r="P1116" s="204"/>
      <c r="Q1116" s="204"/>
      <c r="U1116" s="204"/>
      <c r="X1116" s="205"/>
      <c r="Y1116" s="205"/>
      <c r="Z1116" s="214"/>
      <c r="AB1116" s="206"/>
      <c r="AC1116" s="205"/>
      <c r="AD1116" s="206"/>
    </row>
    <row r="1117" spans="3:30" s="200" customFormat="1" hidden="1" x14ac:dyDescent="0.25">
      <c r="C1117" s="211"/>
      <c r="D1117" s="212"/>
      <c r="E1117" s="213"/>
      <c r="F1117" s="213"/>
      <c r="G1117" s="204"/>
      <c r="K1117" s="204"/>
      <c r="M1117" s="205"/>
      <c r="N1117" s="205"/>
      <c r="O1117" s="205"/>
      <c r="P1117" s="204"/>
      <c r="Q1117" s="204"/>
      <c r="U1117" s="204"/>
      <c r="X1117" s="205"/>
      <c r="Y1117" s="205"/>
      <c r="Z1117" s="214"/>
      <c r="AB1117" s="206"/>
      <c r="AC1117" s="205"/>
      <c r="AD1117" s="206"/>
    </row>
    <row r="1118" spans="3:30" s="200" customFormat="1" hidden="1" x14ac:dyDescent="0.25">
      <c r="C1118" s="211"/>
      <c r="D1118" s="212"/>
      <c r="E1118" s="213"/>
      <c r="F1118" s="213"/>
      <c r="G1118" s="204"/>
      <c r="K1118" s="204"/>
      <c r="M1118" s="205"/>
      <c r="N1118" s="205"/>
      <c r="O1118" s="205"/>
      <c r="P1118" s="204"/>
      <c r="Q1118" s="204"/>
      <c r="U1118" s="204"/>
      <c r="X1118" s="205"/>
      <c r="Y1118" s="205"/>
      <c r="Z1118" s="214"/>
      <c r="AB1118" s="206"/>
      <c r="AC1118" s="205"/>
      <c r="AD1118" s="206"/>
    </row>
    <row r="1119" spans="3:30" s="200" customFormat="1" hidden="1" x14ac:dyDescent="0.25">
      <c r="C1119" s="211"/>
      <c r="D1119" s="212"/>
      <c r="E1119" s="213"/>
      <c r="F1119" s="213"/>
      <c r="G1119" s="204"/>
      <c r="K1119" s="204"/>
      <c r="M1119" s="205"/>
      <c r="N1119" s="205"/>
      <c r="O1119" s="205"/>
      <c r="P1119" s="204"/>
      <c r="Q1119" s="204"/>
      <c r="U1119" s="204"/>
      <c r="X1119" s="205"/>
      <c r="Y1119" s="205"/>
      <c r="Z1119" s="214"/>
      <c r="AB1119" s="206"/>
      <c r="AC1119" s="205"/>
      <c r="AD1119" s="206"/>
    </row>
    <row r="1120" spans="3:30" s="200" customFormat="1" hidden="1" x14ac:dyDescent="0.25">
      <c r="C1120" s="211"/>
      <c r="D1120" s="212"/>
      <c r="E1120" s="213"/>
      <c r="F1120" s="213"/>
      <c r="G1120" s="204"/>
      <c r="K1120" s="204"/>
      <c r="M1120" s="205"/>
      <c r="N1120" s="205"/>
      <c r="O1120" s="205"/>
      <c r="P1120" s="204"/>
      <c r="Q1120" s="204"/>
      <c r="U1120" s="204"/>
      <c r="X1120" s="205"/>
      <c r="Y1120" s="205"/>
      <c r="Z1120" s="214"/>
      <c r="AB1120" s="206"/>
      <c r="AC1120" s="205"/>
      <c r="AD1120" s="206"/>
    </row>
    <row r="1121" spans="3:30" s="200" customFormat="1" hidden="1" x14ac:dyDescent="0.25">
      <c r="C1121" s="211"/>
      <c r="D1121" s="212"/>
      <c r="E1121" s="213"/>
      <c r="F1121" s="213"/>
      <c r="G1121" s="204"/>
      <c r="K1121" s="204"/>
      <c r="M1121" s="205"/>
      <c r="N1121" s="205"/>
      <c r="O1121" s="205"/>
      <c r="P1121" s="204"/>
      <c r="Q1121" s="204"/>
      <c r="U1121" s="204"/>
      <c r="X1121" s="205"/>
      <c r="Y1121" s="205"/>
      <c r="Z1121" s="214"/>
      <c r="AB1121" s="206"/>
      <c r="AC1121" s="205"/>
      <c r="AD1121" s="206"/>
    </row>
    <row r="1122" spans="3:30" s="200" customFormat="1" hidden="1" x14ac:dyDescent="0.25">
      <c r="C1122" s="211"/>
      <c r="D1122" s="212"/>
      <c r="E1122" s="213"/>
      <c r="F1122" s="213"/>
      <c r="G1122" s="204"/>
      <c r="K1122" s="204"/>
      <c r="M1122" s="205"/>
      <c r="N1122" s="205"/>
      <c r="O1122" s="205"/>
      <c r="P1122" s="204"/>
      <c r="Q1122" s="204"/>
      <c r="U1122" s="204"/>
      <c r="X1122" s="205"/>
      <c r="Y1122" s="205"/>
      <c r="Z1122" s="214"/>
      <c r="AB1122" s="206"/>
      <c r="AC1122" s="205"/>
      <c r="AD1122" s="206"/>
    </row>
    <row r="1123" spans="3:30" s="200" customFormat="1" hidden="1" x14ac:dyDescent="0.25">
      <c r="C1123" s="211"/>
      <c r="D1123" s="212"/>
      <c r="E1123" s="213"/>
      <c r="F1123" s="213"/>
      <c r="G1123" s="204"/>
      <c r="K1123" s="204"/>
      <c r="M1123" s="205"/>
      <c r="N1123" s="205"/>
      <c r="O1123" s="205"/>
      <c r="P1123" s="204"/>
      <c r="Q1123" s="204"/>
      <c r="U1123" s="204"/>
      <c r="X1123" s="205"/>
      <c r="Y1123" s="205"/>
      <c r="Z1123" s="214"/>
      <c r="AB1123" s="206"/>
      <c r="AC1123" s="205"/>
      <c r="AD1123" s="206"/>
    </row>
    <row r="1124" spans="3:30" s="200" customFormat="1" hidden="1" x14ac:dyDescent="0.25">
      <c r="C1124" s="211"/>
      <c r="D1124" s="212"/>
      <c r="E1124" s="213"/>
      <c r="F1124" s="213"/>
      <c r="G1124" s="204"/>
      <c r="K1124" s="204"/>
      <c r="M1124" s="205"/>
      <c r="N1124" s="205"/>
      <c r="O1124" s="205"/>
      <c r="P1124" s="204"/>
      <c r="Q1124" s="204"/>
      <c r="U1124" s="204"/>
      <c r="X1124" s="205"/>
      <c r="Y1124" s="205"/>
      <c r="Z1124" s="214"/>
      <c r="AB1124" s="206"/>
      <c r="AC1124" s="205"/>
      <c r="AD1124" s="206"/>
    </row>
    <row r="1125" spans="3:30" s="200" customFormat="1" hidden="1" x14ac:dyDescent="0.25">
      <c r="C1125" s="211"/>
      <c r="D1125" s="212"/>
      <c r="E1125" s="213"/>
      <c r="F1125" s="213"/>
      <c r="G1125" s="204"/>
      <c r="K1125" s="204"/>
      <c r="M1125" s="205"/>
      <c r="N1125" s="205"/>
      <c r="O1125" s="205"/>
      <c r="P1125" s="204"/>
      <c r="Q1125" s="204"/>
      <c r="U1125" s="204"/>
      <c r="X1125" s="205"/>
      <c r="Y1125" s="205"/>
      <c r="Z1125" s="214"/>
      <c r="AB1125" s="206"/>
      <c r="AC1125" s="205"/>
      <c r="AD1125" s="206"/>
    </row>
    <row r="1126" spans="3:30" s="200" customFormat="1" hidden="1" x14ac:dyDescent="0.25">
      <c r="C1126" s="211"/>
      <c r="D1126" s="212"/>
      <c r="E1126" s="213"/>
      <c r="F1126" s="213"/>
      <c r="G1126" s="204"/>
      <c r="K1126" s="204"/>
      <c r="M1126" s="205"/>
      <c r="N1126" s="205"/>
      <c r="O1126" s="205"/>
      <c r="P1126" s="204"/>
      <c r="Q1126" s="204"/>
      <c r="U1126" s="204"/>
      <c r="X1126" s="205"/>
      <c r="Y1126" s="205"/>
      <c r="Z1126" s="214"/>
      <c r="AB1126" s="206"/>
      <c r="AC1126" s="205"/>
      <c r="AD1126" s="206"/>
    </row>
    <row r="1127" spans="3:30" s="200" customFormat="1" hidden="1" x14ac:dyDescent="0.25">
      <c r="C1127" s="211"/>
      <c r="D1127" s="212"/>
      <c r="E1127" s="213"/>
      <c r="F1127" s="213"/>
      <c r="G1127" s="204"/>
      <c r="K1127" s="204"/>
      <c r="M1127" s="205"/>
      <c r="N1127" s="205"/>
      <c r="O1127" s="205"/>
      <c r="P1127" s="204"/>
      <c r="Q1127" s="204"/>
      <c r="U1127" s="204"/>
      <c r="X1127" s="205"/>
      <c r="Y1127" s="205"/>
      <c r="Z1127" s="214"/>
      <c r="AB1127" s="206"/>
      <c r="AC1127" s="205"/>
      <c r="AD1127" s="206"/>
    </row>
    <row r="1128" spans="3:30" s="200" customFormat="1" hidden="1" x14ac:dyDescent="0.25">
      <c r="C1128" s="211"/>
      <c r="D1128" s="212"/>
      <c r="E1128" s="213"/>
      <c r="F1128" s="213"/>
      <c r="G1128" s="204"/>
      <c r="K1128" s="204"/>
      <c r="M1128" s="205"/>
      <c r="N1128" s="205"/>
      <c r="O1128" s="205"/>
      <c r="P1128" s="204"/>
      <c r="Q1128" s="204"/>
      <c r="U1128" s="204"/>
      <c r="X1128" s="205"/>
      <c r="Y1128" s="205"/>
      <c r="Z1128" s="214"/>
      <c r="AB1128" s="206"/>
      <c r="AC1128" s="205"/>
      <c r="AD1128" s="206"/>
    </row>
    <row r="1129" spans="3:30" s="200" customFormat="1" hidden="1" x14ac:dyDescent="0.25">
      <c r="C1129" s="211"/>
      <c r="D1129" s="212"/>
      <c r="E1129" s="213"/>
      <c r="F1129" s="213"/>
      <c r="G1129" s="204"/>
      <c r="K1129" s="204"/>
      <c r="M1129" s="205"/>
      <c r="N1129" s="205"/>
      <c r="O1129" s="205"/>
      <c r="P1129" s="204"/>
      <c r="Q1129" s="204"/>
      <c r="U1129" s="204"/>
      <c r="X1129" s="205"/>
      <c r="Y1129" s="205"/>
      <c r="Z1129" s="214"/>
      <c r="AB1129" s="206"/>
      <c r="AC1129" s="205"/>
      <c r="AD1129" s="206"/>
    </row>
    <row r="1130" spans="3:30" s="200" customFormat="1" hidden="1" x14ac:dyDescent="0.25">
      <c r="C1130" s="211"/>
      <c r="D1130" s="212"/>
      <c r="E1130" s="213"/>
      <c r="F1130" s="213"/>
      <c r="G1130" s="204"/>
      <c r="K1130" s="204"/>
      <c r="M1130" s="205"/>
      <c r="N1130" s="205"/>
      <c r="O1130" s="205"/>
      <c r="P1130" s="204"/>
      <c r="Q1130" s="204"/>
      <c r="U1130" s="204"/>
      <c r="X1130" s="205"/>
      <c r="Y1130" s="205"/>
      <c r="Z1130" s="214"/>
      <c r="AB1130" s="206"/>
      <c r="AC1130" s="205"/>
      <c r="AD1130" s="206"/>
    </row>
    <row r="1131" spans="3:30" s="200" customFormat="1" hidden="1" x14ac:dyDescent="0.25">
      <c r="C1131" s="211"/>
      <c r="D1131" s="212"/>
      <c r="E1131" s="213"/>
      <c r="F1131" s="213"/>
      <c r="G1131" s="204"/>
      <c r="K1131" s="204"/>
      <c r="M1131" s="205"/>
      <c r="N1131" s="205"/>
      <c r="O1131" s="205"/>
      <c r="P1131" s="204"/>
      <c r="Q1131" s="204"/>
      <c r="U1131" s="204"/>
      <c r="X1131" s="205"/>
      <c r="Y1131" s="205"/>
      <c r="Z1131" s="214"/>
      <c r="AB1131" s="206"/>
      <c r="AC1131" s="205"/>
      <c r="AD1131" s="206"/>
    </row>
    <row r="1132" spans="3:30" s="200" customFormat="1" hidden="1" x14ac:dyDescent="0.25">
      <c r="C1132" s="211"/>
      <c r="D1132" s="212"/>
      <c r="E1132" s="213"/>
      <c r="F1132" s="213"/>
      <c r="G1132" s="204"/>
      <c r="K1132" s="204"/>
      <c r="M1132" s="205"/>
      <c r="N1132" s="205"/>
      <c r="O1132" s="205"/>
      <c r="P1132" s="204"/>
      <c r="Q1132" s="204"/>
      <c r="U1132" s="204"/>
      <c r="X1132" s="205"/>
      <c r="Y1132" s="205"/>
      <c r="Z1132" s="214"/>
      <c r="AB1132" s="206"/>
      <c r="AC1132" s="205"/>
      <c r="AD1132" s="206"/>
    </row>
    <row r="1133" spans="3:30" s="200" customFormat="1" hidden="1" x14ac:dyDescent="0.25">
      <c r="C1133" s="211"/>
      <c r="D1133" s="212"/>
      <c r="E1133" s="213"/>
      <c r="F1133" s="213"/>
      <c r="G1133" s="204"/>
      <c r="K1133" s="204"/>
      <c r="M1133" s="205"/>
      <c r="N1133" s="205"/>
      <c r="O1133" s="205"/>
      <c r="P1133" s="204"/>
      <c r="Q1133" s="204"/>
      <c r="U1133" s="204"/>
      <c r="X1133" s="205"/>
      <c r="Y1133" s="205"/>
      <c r="Z1133" s="214"/>
      <c r="AB1133" s="206"/>
      <c r="AC1133" s="205"/>
      <c r="AD1133" s="206"/>
    </row>
    <row r="1134" spans="3:30" s="200" customFormat="1" hidden="1" x14ac:dyDescent="0.25">
      <c r="C1134" s="211"/>
      <c r="D1134" s="212"/>
      <c r="E1134" s="213"/>
      <c r="F1134" s="213"/>
      <c r="G1134" s="204"/>
      <c r="K1134" s="204"/>
      <c r="M1134" s="205"/>
      <c r="N1134" s="205"/>
      <c r="O1134" s="205"/>
      <c r="P1134" s="204"/>
      <c r="Q1134" s="204"/>
      <c r="U1134" s="204"/>
      <c r="X1134" s="205"/>
      <c r="Y1134" s="205"/>
      <c r="Z1134" s="214"/>
      <c r="AB1134" s="206"/>
      <c r="AC1134" s="205"/>
      <c r="AD1134" s="206"/>
    </row>
    <row r="1135" spans="3:30" s="200" customFormat="1" hidden="1" x14ac:dyDescent="0.25">
      <c r="C1135" s="211"/>
      <c r="D1135" s="212"/>
      <c r="E1135" s="213"/>
      <c r="F1135" s="213"/>
      <c r="G1135" s="204"/>
      <c r="K1135" s="204"/>
      <c r="M1135" s="205"/>
      <c r="N1135" s="205"/>
      <c r="O1135" s="205"/>
      <c r="P1135" s="204"/>
      <c r="Q1135" s="204"/>
      <c r="U1135" s="204"/>
      <c r="X1135" s="205"/>
      <c r="Y1135" s="205"/>
      <c r="Z1135" s="214"/>
      <c r="AB1135" s="206"/>
      <c r="AC1135" s="205"/>
      <c r="AD1135" s="206"/>
    </row>
    <row r="1136" spans="3:30" s="200" customFormat="1" hidden="1" x14ac:dyDescent="0.25">
      <c r="C1136" s="211"/>
      <c r="D1136" s="212"/>
      <c r="E1136" s="213"/>
      <c r="F1136" s="213"/>
      <c r="G1136" s="204"/>
      <c r="K1136" s="204"/>
      <c r="M1136" s="205"/>
      <c r="N1136" s="205"/>
      <c r="O1136" s="205"/>
      <c r="P1136" s="204"/>
      <c r="Q1136" s="204"/>
      <c r="U1136" s="204"/>
      <c r="X1136" s="205"/>
      <c r="Y1136" s="205"/>
      <c r="Z1136" s="214"/>
      <c r="AB1136" s="206"/>
      <c r="AC1136" s="205"/>
      <c r="AD1136" s="206"/>
    </row>
    <row r="1137" spans="3:30" s="200" customFormat="1" hidden="1" x14ac:dyDescent="0.25">
      <c r="C1137" s="211"/>
      <c r="D1137" s="212"/>
      <c r="E1137" s="213"/>
      <c r="F1137" s="213"/>
      <c r="G1137" s="204"/>
      <c r="K1137" s="204"/>
      <c r="M1137" s="205"/>
      <c r="N1137" s="205"/>
      <c r="O1137" s="205"/>
      <c r="P1137" s="204"/>
      <c r="Q1137" s="204"/>
      <c r="U1137" s="204"/>
      <c r="X1137" s="205"/>
      <c r="Y1137" s="205"/>
      <c r="Z1137" s="214"/>
      <c r="AB1137" s="206"/>
      <c r="AC1137" s="205"/>
      <c r="AD1137" s="206"/>
    </row>
    <row r="1138" spans="3:30" s="200" customFormat="1" hidden="1" x14ac:dyDescent="0.25">
      <c r="C1138" s="211"/>
      <c r="D1138" s="212"/>
      <c r="E1138" s="213"/>
      <c r="F1138" s="213"/>
      <c r="G1138" s="204"/>
      <c r="K1138" s="204"/>
      <c r="M1138" s="205"/>
      <c r="N1138" s="205"/>
      <c r="O1138" s="205"/>
      <c r="P1138" s="204"/>
      <c r="Q1138" s="204"/>
      <c r="U1138" s="204"/>
      <c r="X1138" s="205"/>
      <c r="Y1138" s="205"/>
      <c r="Z1138" s="214"/>
      <c r="AB1138" s="206"/>
      <c r="AC1138" s="205"/>
      <c r="AD1138" s="206"/>
    </row>
    <row r="1139" spans="3:30" s="200" customFormat="1" hidden="1" x14ac:dyDescent="0.25">
      <c r="C1139" s="211"/>
      <c r="D1139" s="212"/>
      <c r="E1139" s="213"/>
      <c r="F1139" s="213"/>
      <c r="G1139" s="204"/>
      <c r="K1139" s="204"/>
      <c r="M1139" s="205"/>
      <c r="N1139" s="205"/>
      <c r="O1139" s="205"/>
      <c r="P1139" s="204"/>
      <c r="Q1139" s="204"/>
      <c r="U1139" s="204"/>
      <c r="X1139" s="205"/>
      <c r="Y1139" s="205"/>
      <c r="Z1139" s="214"/>
      <c r="AB1139" s="206"/>
      <c r="AC1139" s="205"/>
      <c r="AD1139" s="206"/>
    </row>
    <row r="1140" spans="3:30" s="200" customFormat="1" hidden="1" x14ac:dyDescent="0.25">
      <c r="C1140" s="211"/>
      <c r="D1140" s="212"/>
      <c r="E1140" s="213"/>
      <c r="F1140" s="213"/>
      <c r="G1140" s="204"/>
      <c r="K1140" s="204"/>
      <c r="M1140" s="205"/>
      <c r="N1140" s="205"/>
      <c r="O1140" s="205"/>
      <c r="P1140" s="204"/>
      <c r="Q1140" s="204"/>
      <c r="U1140" s="204"/>
      <c r="X1140" s="205"/>
      <c r="Y1140" s="205"/>
      <c r="Z1140" s="214"/>
      <c r="AB1140" s="206"/>
      <c r="AC1140" s="205"/>
      <c r="AD1140" s="206"/>
    </row>
    <row r="1141" spans="3:30" s="200" customFormat="1" hidden="1" x14ac:dyDescent="0.25">
      <c r="C1141" s="211"/>
      <c r="D1141" s="212"/>
      <c r="E1141" s="213"/>
      <c r="F1141" s="213"/>
      <c r="G1141" s="204"/>
      <c r="K1141" s="204"/>
      <c r="M1141" s="205"/>
      <c r="N1141" s="205"/>
      <c r="O1141" s="205"/>
      <c r="P1141" s="204"/>
      <c r="Q1141" s="204"/>
      <c r="U1141" s="204"/>
      <c r="X1141" s="205"/>
      <c r="Y1141" s="205"/>
      <c r="Z1141" s="214"/>
      <c r="AB1141" s="206"/>
      <c r="AC1141" s="205"/>
      <c r="AD1141" s="206"/>
    </row>
    <row r="1142" spans="3:30" s="200" customFormat="1" hidden="1" x14ac:dyDescent="0.25">
      <c r="C1142" s="211"/>
      <c r="D1142" s="212"/>
      <c r="E1142" s="213"/>
      <c r="F1142" s="213"/>
      <c r="G1142" s="204"/>
      <c r="K1142" s="204"/>
      <c r="M1142" s="205"/>
      <c r="N1142" s="205"/>
      <c r="O1142" s="205"/>
      <c r="P1142" s="204"/>
      <c r="Q1142" s="204"/>
      <c r="U1142" s="204"/>
      <c r="X1142" s="205"/>
      <c r="Y1142" s="205"/>
      <c r="Z1142" s="214"/>
      <c r="AB1142" s="206"/>
      <c r="AC1142" s="205"/>
      <c r="AD1142" s="206"/>
    </row>
    <row r="1143" spans="3:30" s="200" customFormat="1" hidden="1" x14ac:dyDescent="0.25">
      <c r="C1143" s="211"/>
      <c r="D1143" s="212"/>
      <c r="E1143" s="213"/>
      <c r="F1143" s="213"/>
      <c r="G1143" s="204"/>
      <c r="K1143" s="204"/>
      <c r="M1143" s="205"/>
      <c r="N1143" s="205"/>
      <c r="O1143" s="205"/>
      <c r="P1143" s="204"/>
      <c r="Q1143" s="204"/>
      <c r="U1143" s="204"/>
      <c r="X1143" s="205"/>
      <c r="Y1143" s="205"/>
      <c r="Z1143" s="214"/>
      <c r="AB1143" s="206"/>
      <c r="AC1143" s="205"/>
      <c r="AD1143" s="206"/>
    </row>
    <row r="1144" spans="3:30" s="200" customFormat="1" hidden="1" x14ac:dyDescent="0.25">
      <c r="C1144" s="211"/>
      <c r="D1144" s="212"/>
      <c r="E1144" s="213"/>
      <c r="F1144" s="213"/>
      <c r="G1144" s="204"/>
      <c r="K1144" s="204"/>
      <c r="M1144" s="205"/>
      <c r="N1144" s="205"/>
      <c r="O1144" s="205"/>
      <c r="P1144" s="204"/>
      <c r="Q1144" s="204"/>
      <c r="U1144" s="204"/>
      <c r="X1144" s="205"/>
      <c r="Y1144" s="205"/>
      <c r="Z1144" s="214"/>
      <c r="AB1144" s="206"/>
      <c r="AC1144" s="205"/>
      <c r="AD1144" s="206"/>
    </row>
    <row r="1145" spans="3:30" s="200" customFormat="1" hidden="1" x14ac:dyDescent="0.25">
      <c r="C1145" s="211"/>
      <c r="D1145" s="212"/>
      <c r="E1145" s="213"/>
      <c r="F1145" s="213"/>
      <c r="G1145" s="204"/>
      <c r="K1145" s="204"/>
      <c r="M1145" s="205"/>
      <c r="N1145" s="205"/>
      <c r="O1145" s="205"/>
      <c r="P1145" s="204"/>
      <c r="Q1145" s="204"/>
      <c r="U1145" s="204"/>
      <c r="X1145" s="205"/>
      <c r="Y1145" s="205"/>
      <c r="Z1145" s="214"/>
      <c r="AB1145" s="206"/>
      <c r="AC1145" s="205"/>
      <c r="AD1145" s="206"/>
    </row>
    <row r="1146" spans="3:30" s="200" customFormat="1" hidden="1" x14ac:dyDescent="0.25">
      <c r="C1146" s="211"/>
      <c r="D1146" s="212"/>
      <c r="E1146" s="213"/>
      <c r="F1146" s="213"/>
      <c r="G1146" s="204"/>
      <c r="K1146" s="204"/>
      <c r="M1146" s="205"/>
      <c r="N1146" s="205"/>
      <c r="O1146" s="205"/>
      <c r="P1146" s="204"/>
      <c r="Q1146" s="204"/>
      <c r="U1146" s="204"/>
      <c r="X1146" s="205"/>
      <c r="Y1146" s="205"/>
      <c r="Z1146" s="214"/>
      <c r="AB1146" s="206"/>
      <c r="AC1146" s="205"/>
      <c r="AD1146" s="206"/>
    </row>
    <row r="1147" spans="3:30" s="200" customFormat="1" hidden="1" x14ac:dyDescent="0.25">
      <c r="C1147" s="211"/>
      <c r="D1147" s="212"/>
      <c r="E1147" s="213"/>
      <c r="F1147" s="213"/>
      <c r="G1147" s="204"/>
      <c r="K1147" s="204"/>
      <c r="M1147" s="205"/>
      <c r="N1147" s="205"/>
      <c r="O1147" s="205"/>
      <c r="P1147" s="204"/>
      <c r="Q1147" s="204"/>
      <c r="U1147" s="204"/>
      <c r="X1147" s="205"/>
      <c r="Y1147" s="205"/>
      <c r="Z1147" s="214"/>
      <c r="AB1147" s="206"/>
      <c r="AC1147" s="205"/>
      <c r="AD1147" s="206"/>
    </row>
    <row r="1148" spans="3:30" s="200" customFormat="1" hidden="1" x14ac:dyDescent="0.25">
      <c r="C1148" s="211"/>
      <c r="D1148" s="212"/>
      <c r="E1148" s="213"/>
      <c r="F1148" s="213"/>
      <c r="G1148" s="204"/>
      <c r="K1148" s="204"/>
      <c r="M1148" s="205"/>
      <c r="N1148" s="205"/>
      <c r="O1148" s="205"/>
      <c r="P1148" s="204"/>
      <c r="Q1148" s="204"/>
      <c r="U1148" s="204"/>
      <c r="X1148" s="205"/>
      <c r="Y1148" s="205"/>
      <c r="Z1148" s="214"/>
      <c r="AB1148" s="206"/>
      <c r="AC1148" s="205"/>
      <c r="AD1148" s="206"/>
    </row>
    <row r="1149" spans="3:30" s="200" customFormat="1" hidden="1" x14ac:dyDescent="0.25">
      <c r="C1149" s="211"/>
      <c r="D1149" s="212"/>
      <c r="E1149" s="213"/>
      <c r="F1149" s="213"/>
      <c r="G1149" s="204"/>
      <c r="K1149" s="204"/>
      <c r="M1149" s="205"/>
      <c r="N1149" s="205"/>
      <c r="O1149" s="205"/>
      <c r="P1149" s="204"/>
      <c r="Q1149" s="204"/>
      <c r="U1149" s="204"/>
      <c r="X1149" s="205"/>
      <c r="Y1149" s="205"/>
      <c r="Z1149" s="214"/>
      <c r="AB1149" s="206"/>
      <c r="AC1149" s="205"/>
      <c r="AD1149" s="206"/>
    </row>
    <row r="1150" spans="3:30" s="200" customFormat="1" hidden="1" x14ac:dyDescent="0.25">
      <c r="C1150" s="211"/>
      <c r="D1150" s="212"/>
      <c r="E1150" s="213"/>
      <c r="F1150" s="213"/>
      <c r="G1150" s="204"/>
      <c r="K1150" s="204"/>
      <c r="M1150" s="205"/>
      <c r="N1150" s="205"/>
      <c r="O1150" s="205"/>
      <c r="P1150" s="204"/>
      <c r="Q1150" s="204"/>
      <c r="U1150" s="204"/>
      <c r="X1150" s="205"/>
      <c r="Y1150" s="205"/>
      <c r="Z1150" s="214"/>
      <c r="AB1150" s="206"/>
      <c r="AC1150" s="205"/>
      <c r="AD1150" s="206"/>
    </row>
    <row r="1151" spans="3:30" s="200" customFormat="1" hidden="1" x14ac:dyDescent="0.25">
      <c r="C1151" s="211"/>
      <c r="D1151" s="212"/>
      <c r="E1151" s="213"/>
      <c r="F1151" s="213"/>
      <c r="G1151" s="204"/>
      <c r="K1151" s="204"/>
      <c r="M1151" s="205"/>
      <c r="N1151" s="205"/>
      <c r="O1151" s="205"/>
      <c r="P1151" s="204"/>
      <c r="Q1151" s="204"/>
      <c r="U1151" s="204"/>
      <c r="X1151" s="205"/>
      <c r="Y1151" s="205"/>
      <c r="Z1151" s="214"/>
      <c r="AB1151" s="206"/>
      <c r="AC1151" s="205"/>
      <c r="AD1151" s="206"/>
    </row>
    <row r="1152" spans="3:30" s="200" customFormat="1" hidden="1" x14ac:dyDescent="0.25">
      <c r="C1152" s="211"/>
      <c r="D1152" s="212"/>
      <c r="E1152" s="213"/>
      <c r="F1152" s="213"/>
      <c r="G1152" s="204"/>
      <c r="K1152" s="204"/>
      <c r="M1152" s="205"/>
      <c r="N1152" s="205"/>
      <c r="O1152" s="205"/>
      <c r="P1152" s="204"/>
      <c r="Q1152" s="204"/>
      <c r="U1152" s="204"/>
      <c r="X1152" s="205"/>
      <c r="Y1152" s="205"/>
      <c r="Z1152" s="214"/>
      <c r="AB1152" s="206"/>
      <c r="AC1152" s="205"/>
      <c r="AD1152" s="206"/>
    </row>
    <row r="1153" spans="3:30" s="200" customFormat="1" hidden="1" x14ac:dyDescent="0.25">
      <c r="C1153" s="211"/>
      <c r="D1153" s="212"/>
      <c r="E1153" s="213"/>
      <c r="F1153" s="213"/>
      <c r="G1153" s="204"/>
      <c r="K1153" s="204"/>
      <c r="M1153" s="205"/>
      <c r="N1153" s="205"/>
      <c r="O1153" s="205"/>
      <c r="P1153" s="204"/>
      <c r="Q1153" s="204"/>
      <c r="U1153" s="204"/>
      <c r="X1153" s="205"/>
      <c r="Y1153" s="205"/>
      <c r="Z1153" s="214"/>
      <c r="AB1153" s="206"/>
      <c r="AC1153" s="205"/>
      <c r="AD1153" s="206"/>
    </row>
    <row r="1154" spans="3:30" s="200" customFormat="1" hidden="1" x14ac:dyDescent="0.25">
      <c r="C1154" s="211"/>
      <c r="D1154" s="212"/>
      <c r="E1154" s="213"/>
      <c r="F1154" s="213"/>
      <c r="G1154" s="204"/>
      <c r="K1154" s="204"/>
      <c r="M1154" s="205"/>
      <c r="N1154" s="205"/>
      <c r="O1154" s="205"/>
      <c r="P1154" s="204"/>
      <c r="Q1154" s="204"/>
      <c r="U1154" s="204"/>
      <c r="X1154" s="205"/>
      <c r="Y1154" s="205"/>
      <c r="Z1154" s="214"/>
      <c r="AB1154" s="206"/>
      <c r="AC1154" s="205"/>
      <c r="AD1154" s="206"/>
    </row>
    <row r="1155" spans="3:30" s="200" customFormat="1" hidden="1" x14ac:dyDescent="0.25">
      <c r="C1155" s="211"/>
      <c r="D1155" s="212"/>
      <c r="E1155" s="213"/>
      <c r="F1155" s="213"/>
      <c r="G1155" s="204"/>
      <c r="K1155" s="204"/>
      <c r="M1155" s="205"/>
      <c r="N1155" s="205"/>
      <c r="O1155" s="205"/>
      <c r="P1155" s="204"/>
      <c r="Q1155" s="204"/>
      <c r="U1155" s="204"/>
      <c r="X1155" s="205"/>
      <c r="Y1155" s="205"/>
      <c r="Z1155" s="214"/>
      <c r="AB1155" s="206"/>
      <c r="AC1155" s="205"/>
      <c r="AD1155" s="206"/>
    </row>
    <row r="1156" spans="3:30" s="200" customFormat="1" hidden="1" x14ac:dyDescent="0.25">
      <c r="C1156" s="211"/>
      <c r="D1156" s="212"/>
      <c r="E1156" s="213"/>
      <c r="F1156" s="213"/>
      <c r="G1156" s="204"/>
      <c r="K1156" s="204"/>
      <c r="M1156" s="205"/>
      <c r="N1156" s="205"/>
      <c r="O1156" s="205"/>
      <c r="P1156" s="204"/>
      <c r="Q1156" s="204"/>
      <c r="U1156" s="204"/>
      <c r="X1156" s="205"/>
      <c r="Y1156" s="205"/>
      <c r="Z1156" s="214"/>
      <c r="AB1156" s="206"/>
      <c r="AC1156" s="205"/>
      <c r="AD1156" s="206"/>
    </row>
    <row r="1157" spans="3:30" s="200" customFormat="1" hidden="1" x14ac:dyDescent="0.25">
      <c r="C1157" s="211"/>
      <c r="D1157" s="212"/>
      <c r="E1157" s="213"/>
      <c r="F1157" s="213"/>
      <c r="G1157" s="204"/>
      <c r="K1157" s="204"/>
      <c r="M1157" s="205"/>
      <c r="N1157" s="205"/>
      <c r="O1157" s="205"/>
      <c r="P1157" s="204"/>
      <c r="Q1157" s="204"/>
      <c r="U1157" s="204"/>
      <c r="X1157" s="205"/>
      <c r="Y1157" s="205"/>
      <c r="Z1157" s="214"/>
      <c r="AB1157" s="206"/>
      <c r="AC1157" s="205"/>
      <c r="AD1157" s="206"/>
    </row>
    <row r="1158" spans="3:30" s="200" customFormat="1" hidden="1" x14ac:dyDescent="0.25">
      <c r="C1158" s="211"/>
      <c r="D1158" s="212"/>
      <c r="E1158" s="213"/>
      <c r="F1158" s="213"/>
      <c r="G1158" s="204"/>
      <c r="K1158" s="204"/>
      <c r="M1158" s="205"/>
      <c r="N1158" s="205"/>
      <c r="O1158" s="205"/>
      <c r="P1158" s="204"/>
      <c r="Q1158" s="204"/>
      <c r="U1158" s="204"/>
      <c r="X1158" s="205"/>
      <c r="Y1158" s="205"/>
      <c r="Z1158" s="214"/>
      <c r="AB1158" s="206"/>
      <c r="AC1158" s="205"/>
      <c r="AD1158" s="206"/>
    </row>
    <row r="1159" spans="3:30" s="200" customFormat="1" hidden="1" x14ac:dyDescent="0.25">
      <c r="C1159" s="211"/>
      <c r="D1159" s="212"/>
      <c r="E1159" s="213"/>
      <c r="F1159" s="213"/>
      <c r="G1159" s="204"/>
      <c r="K1159" s="204"/>
      <c r="M1159" s="205"/>
      <c r="N1159" s="205"/>
      <c r="O1159" s="205"/>
      <c r="P1159" s="204"/>
      <c r="Q1159" s="204"/>
      <c r="U1159" s="204"/>
      <c r="X1159" s="205"/>
      <c r="Y1159" s="205"/>
      <c r="Z1159" s="214"/>
      <c r="AB1159" s="206"/>
      <c r="AC1159" s="205"/>
      <c r="AD1159" s="206"/>
    </row>
    <row r="1160" spans="3:30" s="200" customFormat="1" hidden="1" x14ac:dyDescent="0.25">
      <c r="C1160" s="211"/>
      <c r="D1160" s="212"/>
      <c r="E1160" s="213"/>
      <c r="F1160" s="213"/>
      <c r="G1160" s="204"/>
      <c r="K1160" s="204"/>
      <c r="M1160" s="205"/>
      <c r="N1160" s="205"/>
      <c r="O1160" s="205"/>
      <c r="P1160" s="204"/>
      <c r="Q1160" s="204"/>
      <c r="U1160" s="204"/>
      <c r="X1160" s="205"/>
      <c r="Y1160" s="205"/>
      <c r="Z1160" s="214"/>
      <c r="AB1160" s="206"/>
      <c r="AC1160" s="205"/>
      <c r="AD1160" s="206"/>
    </row>
    <row r="1161" spans="3:30" s="200" customFormat="1" hidden="1" x14ac:dyDescent="0.25">
      <c r="C1161" s="211"/>
      <c r="D1161" s="212"/>
      <c r="E1161" s="213"/>
      <c r="F1161" s="213"/>
      <c r="G1161" s="204"/>
      <c r="K1161" s="204"/>
      <c r="M1161" s="205"/>
      <c r="N1161" s="205"/>
      <c r="O1161" s="205"/>
      <c r="P1161" s="204"/>
      <c r="Q1161" s="204"/>
      <c r="U1161" s="204"/>
      <c r="X1161" s="205"/>
      <c r="Y1161" s="205"/>
      <c r="Z1161" s="214"/>
      <c r="AB1161" s="206"/>
      <c r="AC1161" s="205"/>
      <c r="AD1161" s="206"/>
    </row>
    <row r="1162" spans="3:30" s="200" customFormat="1" hidden="1" x14ac:dyDescent="0.25">
      <c r="C1162" s="211"/>
      <c r="D1162" s="212"/>
      <c r="E1162" s="213"/>
      <c r="F1162" s="213"/>
      <c r="G1162" s="204"/>
      <c r="K1162" s="204"/>
      <c r="M1162" s="205"/>
      <c r="N1162" s="205"/>
      <c r="O1162" s="205"/>
      <c r="P1162" s="204"/>
      <c r="Q1162" s="204"/>
      <c r="U1162" s="204"/>
      <c r="X1162" s="205"/>
      <c r="Y1162" s="205"/>
      <c r="Z1162" s="214"/>
      <c r="AB1162" s="206"/>
      <c r="AC1162" s="205"/>
      <c r="AD1162" s="206"/>
    </row>
    <row r="1163" spans="3:30" s="200" customFormat="1" hidden="1" x14ac:dyDescent="0.25">
      <c r="C1163" s="211"/>
      <c r="D1163" s="212"/>
      <c r="E1163" s="213"/>
      <c r="F1163" s="213"/>
      <c r="G1163" s="204"/>
      <c r="K1163" s="204"/>
      <c r="M1163" s="205"/>
      <c r="N1163" s="205"/>
      <c r="O1163" s="205"/>
      <c r="P1163" s="204"/>
      <c r="Q1163" s="204"/>
      <c r="U1163" s="204"/>
      <c r="X1163" s="205"/>
      <c r="Y1163" s="205"/>
      <c r="Z1163" s="214"/>
      <c r="AB1163" s="206"/>
      <c r="AC1163" s="205"/>
      <c r="AD1163" s="206"/>
    </row>
    <row r="1164" spans="3:30" s="200" customFormat="1" hidden="1" x14ac:dyDescent="0.25">
      <c r="C1164" s="211"/>
      <c r="D1164" s="212"/>
      <c r="E1164" s="213"/>
      <c r="F1164" s="213"/>
      <c r="G1164" s="204"/>
      <c r="K1164" s="204"/>
      <c r="M1164" s="205"/>
      <c r="N1164" s="205"/>
      <c r="O1164" s="205"/>
      <c r="P1164" s="204"/>
      <c r="Q1164" s="204"/>
      <c r="U1164" s="204"/>
      <c r="X1164" s="205"/>
      <c r="Y1164" s="205"/>
      <c r="Z1164" s="214"/>
      <c r="AB1164" s="206"/>
      <c r="AC1164" s="205"/>
      <c r="AD1164" s="206"/>
    </row>
    <row r="1165" spans="3:30" s="200" customFormat="1" hidden="1" x14ac:dyDescent="0.25">
      <c r="C1165" s="211"/>
      <c r="D1165" s="212"/>
      <c r="E1165" s="213"/>
      <c r="F1165" s="213"/>
      <c r="G1165" s="204"/>
      <c r="K1165" s="204"/>
      <c r="M1165" s="205"/>
      <c r="N1165" s="205"/>
      <c r="O1165" s="205"/>
      <c r="P1165" s="204"/>
      <c r="Q1165" s="204"/>
      <c r="U1165" s="204"/>
      <c r="X1165" s="205"/>
      <c r="Y1165" s="205"/>
      <c r="Z1165" s="214"/>
      <c r="AB1165" s="206"/>
      <c r="AC1165" s="205"/>
      <c r="AD1165" s="206"/>
    </row>
    <row r="1166" spans="3:30" s="200" customFormat="1" hidden="1" x14ac:dyDescent="0.25">
      <c r="C1166" s="211"/>
      <c r="D1166" s="212"/>
      <c r="E1166" s="213"/>
      <c r="F1166" s="213"/>
      <c r="G1166" s="204"/>
      <c r="K1166" s="204"/>
      <c r="M1166" s="205"/>
      <c r="N1166" s="205"/>
      <c r="O1166" s="205"/>
      <c r="P1166" s="204"/>
      <c r="Q1166" s="204"/>
      <c r="U1166" s="204"/>
      <c r="X1166" s="205"/>
      <c r="Y1166" s="205"/>
      <c r="Z1166" s="214"/>
      <c r="AB1166" s="206"/>
      <c r="AC1166" s="205"/>
      <c r="AD1166" s="206"/>
    </row>
    <row r="1167" spans="3:30" s="200" customFormat="1" hidden="1" x14ac:dyDescent="0.25">
      <c r="C1167" s="211"/>
      <c r="D1167" s="212"/>
      <c r="E1167" s="213"/>
      <c r="F1167" s="213"/>
      <c r="G1167" s="204"/>
      <c r="K1167" s="204"/>
      <c r="M1167" s="205"/>
      <c r="N1167" s="205"/>
      <c r="O1167" s="205"/>
      <c r="P1167" s="204"/>
      <c r="Q1167" s="204"/>
      <c r="U1167" s="204"/>
      <c r="X1167" s="205"/>
      <c r="Y1167" s="205"/>
      <c r="Z1167" s="214"/>
      <c r="AB1167" s="206"/>
      <c r="AC1167" s="205"/>
      <c r="AD1167" s="206"/>
    </row>
    <row r="1168" spans="3:30" s="200" customFormat="1" hidden="1" x14ac:dyDescent="0.25">
      <c r="C1168" s="211"/>
      <c r="D1168" s="212"/>
      <c r="E1168" s="213"/>
      <c r="F1168" s="213"/>
      <c r="G1168" s="204"/>
      <c r="K1168" s="204"/>
      <c r="M1168" s="205"/>
      <c r="N1168" s="205"/>
      <c r="O1168" s="205"/>
      <c r="P1168" s="204"/>
      <c r="Q1168" s="204"/>
      <c r="U1168" s="204"/>
      <c r="X1168" s="205"/>
      <c r="Y1168" s="205"/>
      <c r="Z1168" s="214"/>
      <c r="AB1168" s="206"/>
      <c r="AC1168" s="205"/>
      <c r="AD1168" s="206"/>
    </row>
    <row r="1169" spans="3:30" s="200" customFormat="1" hidden="1" x14ac:dyDescent="0.25">
      <c r="C1169" s="211"/>
      <c r="D1169" s="212"/>
      <c r="E1169" s="213"/>
      <c r="F1169" s="213"/>
      <c r="G1169" s="204"/>
      <c r="K1169" s="204"/>
      <c r="M1169" s="205"/>
      <c r="N1169" s="205"/>
      <c r="O1169" s="205"/>
      <c r="P1169" s="204"/>
      <c r="Q1169" s="204"/>
      <c r="U1169" s="204"/>
      <c r="X1169" s="205"/>
      <c r="Y1169" s="205"/>
      <c r="Z1169" s="214"/>
      <c r="AB1169" s="206"/>
      <c r="AC1169" s="205"/>
      <c r="AD1169" s="206"/>
    </row>
    <row r="1170" spans="3:30" s="200" customFormat="1" hidden="1" x14ac:dyDescent="0.25">
      <c r="C1170" s="211"/>
      <c r="D1170" s="212"/>
      <c r="E1170" s="213"/>
      <c r="F1170" s="213"/>
      <c r="G1170" s="204"/>
      <c r="K1170" s="204"/>
      <c r="M1170" s="205"/>
      <c r="N1170" s="205"/>
      <c r="O1170" s="205"/>
      <c r="P1170" s="204"/>
      <c r="Q1170" s="204"/>
      <c r="U1170" s="204"/>
      <c r="X1170" s="205"/>
      <c r="Y1170" s="205"/>
      <c r="Z1170" s="214"/>
      <c r="AB1170" s="206"/>
      <c r="AC1170" s="205"/>
      <c r="AD1170" s="206"/>
    </row>
    <row r="1171" spans="3:30" s="200" customFormat="1" hidden="1" x14ac:dyDescent="0.25">
      <c r="C1171" s="211"/>
      <c r="D1171" s="212"/>
      <c r="E1171" s="213"/>
      <c r="F1171" s="213"/>
      <c r="G1171" s="204"/>
      <c r="K1171" s="204"/>
      <c r="M1171" s="205"/>
      <c r="N1171" s="205"/>
      <c r="O1171" s="205"/>
      <c r="P1171" s="204"/>
      <c r="Q1171" s="204"/>
      <c r="U1171" s="204"/>
      <c r="X1171" s="205"/>
      <c r="Y1171" s="205"/>
      <c r="Z1171" s="214"/>
      <c r="AB1171" s="206"/>
      <c r="AC1171" s="205"/>
      <c r="AD1171" s="206"/>
    </row>
    <row r="1172" spans="3:30" s="200" customFormat="1" hidden="1" x14ac:dyDescent="0.25">
      <c r="C1172" s="211"/>
      <c r="D1172" s="212"/>
      <c r="E1172" s="213"/>
      <c r="F1172" s="213"/>
      <c r="G1172" s="204"/>
      <c r="K1172" s="204"/>
      <c r="M1172" s="205"/>
      <c r="N1172" s="205"/>
      <c r="O1172" s="205"/>
      <c r="P1172" s="204"/>
      <c r="Q1172" s="204"/>
      <c r="U1172" s="204"/>
      <c r="X1172" s="205"/>
      <c r="Y1172" s="205"/>
      <c r="Z1172" s="214"/>
      <c r="AB1172" s="206"/>
      <c r="AC1172" s="205"/>
      <c r="AD1172" s="206"/>
    </row>
    <row r="1173" spans="3:30" s="200" customFormat="1" hidden="1" x14ac:dyDescent="0.25">
      <c r="C1173" s="211"/>
      <c r="D1173" s="212"/>
      <c r="E1173" s="213"/>
      <c r="F1173" s="213"/>
      <c r="G1173" s="204"/>
      <c r="K1173" s="204"/>
      <c r="M1173" s="205"/>
      <c r="N1173" s="205"/>
      <c r="O1173" s="205"/>
      <c r="P1173" s="204"/>
      <c r="Q1173" s="204"/>
      <c r="U1173" s="204"/>
      <c r="X1173" s="205"/>
      <c r="Y1173" s="205"/>
      <c r="Z1173" s="214"/>
      <c r="AB1173" s="206"/>
      <c r="AC1173" s="205"/>
      <c r="AD1173" s="206"/>
    </row>
    <row r="1174" spans="3:30" s="200" customFormat="1" hidden="1" x14ac:dyDescent="0.25">
      <c r="C1174" s="211"/>
      <c r="D1174" s="212"/>
      <c r="E1174" s="213"/>
      <c r="F1174" s="213"/>
      <c r="G1174" s="204"/>
      <c r="K1174" s="204"/>
      <c r="M1174" s="205"/>
      <c r="N1174" s="205"/>
      <c r="O1174" s="205"/>
      <c r="P1174" s="204"/>
      <c r="Q1174" s="204"/>
      <c r="U1174" s="204"/>
      <c r="X1174" s="205"/>
      <c r="Y1174" s="205"/>
      <c r="Z1174" s="214"/>
      <c r="AB1174" s="206"/>
      <c r="AC1174" s="205"/>
      <c r="AD1174" s="206"/>
    </row>
    <row r="1175" spans="3:30" s="200" customFormat="1" hidden="1" x14ac:dyDescent="0.25">
      <c r="C1175" s="211"/>
      <c r="D1175" s="212"/>
      <c r="E1175" s="213"/>
      <c r="F1175" s="213"/>
      <c r="G1175" s="204"/>
      <c r="K1175" s="204"/>
      <c r="M1175" s="205"/>
      <c r="N1175" s="205"/>
      <c r="O1175" s="205"/>
      <c r="P1175" s="204"/>
      <c r="Q1175" s="204"/>
      <c r="U1175" s="204"/>
      <c r="X1175" s="205"/>
      <c r="Y1175" s="205"/>
      <c r="Z1175" s="214"/>
      <c r="AB1175" s="206"/>
      <c r="AC1175" s="205"/>
      <c r="AD1175" s="206"/>
    </row>
    <row r="1176" spans="3:30" s="200" customFormat="1" hidden="1" x14ac:dyDescent="0.25">
      <c r="C1176" s="211"/>
      <c r="D1176" s="212"/>
      <c r="E1176" s="213"/>
      <c r="F1176" s="213"/>
      <c r="G1176" s="204"/>
      <c r="K1176" s="204"/>
      <c r="M1176" s="205"/>
      <c r="N1176" s="205"/>
      <c r="O1176" s="205"/>
      <c r="P1176" s="204"/>
      <c r="Q1176" s="204"/>
      <c r="U1176" s="204"/>
      <c r="X1176" s="205"/>
      <c r="Y1176" s="205"/>
      <c r="Z1176" s="214"/>
      <c r="AB1176" s="206"/>
      <c r="AC1176" s="205"/>
      <c r="AD1176" s="206"/>
    </row>
    <row r="1177" spans="3:30" s="200" customFormat="1" hidden="1" x14ac:dyDescent="0.25">
      <c r="C1177" s="211"/>
      <c r="D1177" s="212"/>
      <c r="E1177" s="213"/>
      <c r="F1177" s="213"/>
      <c r="G1177" s="204"/>
      <c r="K1177" s="204"/>
      <c r="M1177" s="205"/>
      <c r="N1177" s="205"/>
      <c r="O1177" s="205"/>
      <c r="P1177" s="204"/>
      <c r="Q1177" s="204"/>
      <c r="U1177" s="204"/>
      <c r="X1177" s="205"/>
      <c r="Y1177" s="205"/>
      <c r="Z1177" s="214"/>
      <c r="AB1177" s="206"/>
      <c r="AC1177" s="205"/>
      <c r="AD1177" s="206"/>
    </row>
    <row r="1178" spans="3:30" s="200" customFormat="1" hidden="1" x14ac:dyDescent="0.25">
      <c r="C1178" s="211"/>
      <c r="D1178" s="212"/>
      <c r="E1178" s="213"/>
      <c r="F1178" s="213"/>
      <c r="G1178" s="204"/>
      <c r="K1178" s="204"/>
      <c r="M1178" s="205"/>
      <c r="N1178" s="205"/>
      <c r="O1178" s="205"/>
      <c r="P1178" s="204"/>
      <c r="Q1178" s="204"/>
      <c r="U1178" s="204"/>
      <c r="X1178" s="205"/>
      <c r="Y1178" s="205"/>
      <c r="Z1178" s="214"/>
      <c r="AB1178" s="206"/>
      <c r="AC1178" s="205"/>
      <c r="AD1178" s="206"/>
    </row>
    <row r="1179" spans="3:30" s="200" customFormat="1" hidden="1" x14ac:dyDescent="0.25">
      <c r="C1179" s="211"/>
      <c r="D1179" s="212"/>
      <c r="E1179" s="213"/>
      <c r="F1179" s="213"/>
      <c r="G1179" s="204"/>
      <c r="K1179" s="204"/>
      <c r="M1179" s="205"/>
      <c r="N1179" s="205"/>
      <c r="O1179" s="205"/>
      <c r="P1179" s="204"/>
      <c r="Q1179" s="204"/>
      <c r="U1179" s="204"/>
      <c r="X1179" s="205"/>
      <c r="Y1179" s="205"/>
      <c r="Z1179" s="214"/>
      <c r="AB1179" s="206"/>
      <c r="AC1179" s="205"/>
      <c r="AD1179" s="206"/>
    </row>
    <row r="1180" spans="3:30" s="200" customFormat="1" hidden="1" x14ac:dyDescent="0.25">
      <c r="C1180" s="211"/>
      <c r="D1180" s="212"/>
      <c r="E1180" s="213"/>
      <c r="F1180" s="213"/>
      <c r="G1180" s="204"/>
      <c r="K1180" s="204"/>
      <c r="M1180" s="205"/>
      <c r="N1180" s="205"/>
      <c r="O1180" s="205"/>
      <c r="P1180" s="204"/>
      <c r="Q1180" s="204"/>
      <c r="U1180" s="204"/>
      <c r="X1180" s="205"/>
      <c r="Y1180" s="205"/>
      <c r="Z1180" s="214"/>
      <c r="AB1180" s="206"/>
      <c r="AC1180" s="205"/>
      <c r="AD1180" s="206"/>
    </row>
    <row r="1181" spans="3:30" s="200" customFormat="1" hidden="1" x14ac:dyDescent="0.25">
      <c r="C1181" s="211"/>
      <c r="D1181" s="212"/>
      <c r="E1181" s="213"/>
      <c r="F1181" s="213"/>
      <c r="G1181" s="204"/>
      <c r="K1181" s="204"/>
      <c r="M1181" s="205"/>
      <c r="N1181" s="205"/>
      <c r="O1181" s="205"/>
      <c r="P1181" s="204"/>
      <c r="Q1181" s="204"/>
      <c r="U1181" s="204"/>
      <c r="X1181" s="205"/>
      <c r="Y1181" s="205"/>
      <c r="Z1181" s="214"/>
      <c r="AB1181" s="206"/>
      <c r="AC1181" s="205"/>
      <c r="AD1181" s="206"/>
    </row>
    <row r="1182" spans="3:30" s="200" customFormat="1" hidden="1" x14ac:dyDescent="0.25">
      <c r="C1182" s="211"/>
      <c r="D1182" s="212"/>
      <c r="E1182" s="213"/>
      <c r="F1182" s="213"/>
      <c r="G1182" s="204"/>
      <c r="K1182" s="204"/>
      <c r="M1182" s="205"/>
      <c r="N1182" s="205"/>
      <c r="O1182" s="205"/>
      <c r="P1182" s="204"/>
      <c r="Q1182" s="204"/>
      <c r="U1182" s="204"/>
      <c r="X1182" s="205"/>
      <c r="Y1182" s="205"/>
      <c r="Z1182" s="214"/>
      <c r="AB1182" s="206"/>
      <c r="AC1182" s="205"/>
      <c r="AD1182" s="206"/>
    </row>
    <row r="1183" spans="3:30" s="200" customFormat="1" hidden="1" x14ac:dyDescent="0.25">
      <c r="C1183" s="211"/>
      <c r="D1183" s="212"/>
      <c r="E1183" s="213"/>
      <c r="F1183" s="213"/>
      <c r="G1183" s="204"/>
      <c r="K1183" s="204"/>
      <c r="M1183" s="205"/>
      <c r="N1183" s="205"/>
      <c r="O1183" s="205"/>
      <c r="P1183" s="204"/>
      <c r="Q1183" s="204"/>
      <c r="U1183" s="204"/>
      <c r="X1183" s="205"/>
      <c r="Y1183" s="205"/>
      <c r="Z1183" s="214"/>
      <c r="AB1183" s="206"/>
      <c r="AC1183" s="205"/>
      <c r="AD1183" s="206"/>
    </row>
    <row r="1184" spans="3:30" s="200" customFormat="1" hidden="1" x14ac:dyDescent="0.25">
      <c r="C1184" s="211"/>
      <c r="D1184" s="212"/>
      <c r="E1184" s="213"/>
      <c r="F1184" s="213"/>
      <c r="G1184" s="204"/>
      <c r="K1184" s="204"/>
      <c r="M1184" s="205"/>
      <c r="N1184" s="205"/>
      <c r="O1184" s="205"/>
      <c r="P1184" s="204"/>
      <c r="Q1184" s="204"/>
      <c r="U1184" s="204"/>
      <c r="X1184" s="205"/>
      <c r="Y1184" s="205"/>
      <c r="Z1184" s="214"/>
      <c r="AB1184" s="206"/>
      <c r="AC1184" s="205"/>
      <c r="AD1184" s="206"/>
    </row>
    <row r="1185" spans="3:30" s="200" customFormat="1" hidden="1" x14ac:dyDescent="0.25">
      <c r="C1185" s="211"/>
      <c r="D1185" s="212"/>
      <c r="E1185" s="213"/>
      <c r="F1185" s="213"/>
      <c r="G1185" s="204"/>
      <c r="K1185" s="204"/>
      <c r="M1185" s="205"/>
      <c r="N1185" s="205"/>
      <c r="O1185" s="205"/>
      <c r="P1185" s="204"/>
      <c r="Q1185" s="204"/>
      <c r="U1185" s="204"/>
      <c r="X1185" s="205"/>
      <c r="Y1185" s="205"/>
      <c r="Z1185" s="214"/>
      <c r="AB1185" s="206"/>
      <c r="AC1185" s="205"/>
      <c r="AD1185" s="206"/>
    </row>
    <row r="1186" spans="3:30" s="200" customFormat="1" hidden="1" x14ac:dyDescent="0.25">
      <c r="C1186" s="211"/>
      <c r="D1186" s="212"/>
      <c r="E1186" s="213"/>
      <c r="F1186" s="213"/>
      <c r="G1186" s="204"/>
      <c r="K1186" s="204"/>
      <c r="M1186" s="205"/>
      <c r="N1186" s="205"/>
      <c r="O1186" s="205"/>
      <c r="P1186" s="204"/>
      <c r="Q1186" s="204"/>
      <c r="U1186" s="204"/>
      <c r="X1186" s="205"/>
      <c r="Y1186" s="205"/>
      <c r="Z1186" s="214"/>
      <c r="AB1186" s="206"/>
      <c r="AC1186" s="205"/>
      <c r="AD1186" s="206"/>
    </row>
    <row r="1187" spans="3:30" s="200" customFormat="1" hidden="1" x14ac:dyDescent="0.25">
      <c r="C1187" s="211"/>
      <c r="D1187" s="212"/>
      <c r="E1187" s="213"/>
      <c r="F1187" s="213"/>
      <c r="G1187" s="204"/>
      <c r="K1187" s="204"/>
      <c r="M1187" s="205"/>
      <c r="N1187" s="205"/>
      <c r="O1187" s="205"/>
      <c r="P1187" s="204"/>
      <c r="Q1187" s="204"/>
      <c r="U1187" s="204"/>
      <c r="X1187" s="205"/>
      <c r="Y1187" s="205"/>
      <c r="Z1187" s="214"/>
      <c r="AB1187" s="206"/>
      <c r="AC1187" s="205"/>
      <c r="AD1187" s="206"/>
    </row>
    <row r="1188" spans="3:30" s="200" customFormat="1" hidden="1" x14ac:dyDescent="0.25">
      <c r="C1188" s="211"/>
      <c r="D1188" s="212"/>
      <c r="E1188" s="213"/>
      <c r="F1188" s="213"/>
      <c r="G1188" s="204"/>
      <c r="K1188" s="204"/>
      <c r="M1188" s="205"/>
      <c r="N1188" s="205"/>
      <c r="O1188" s="205"/>
      <c r="P1188" s="204"/>
      <c r="Q1188" s="204"/>
      <c r="U1188" s="204"/>
      <c r="X1188" s="205"/>
      <c r="Y1188" s="205"/>
      <c r="Z1188" s="214"/>
      <c r="AB1188" s="206"/>
      <c r="AC1188" s="205"/>
      <c r="AD1188" s="206"/>
    </row>
    <row r="1189" spans="3:30" s="200" customFormat="1" hidden="1" x14ac:dyDescent="0.25">
      <c r="C1189" s="211"/>
      <c r="D1189" s="212"/>
      <c r="E1189" s="213"/>
      <c r="F1189" s="213"/>
      <c r="G1189" s="204"/>
      <c r="K1189" s="204"/>
      <c r="M1189" s="205"/>
      <c r="N1189" s="205"/>
      <c r="O1189" s="205"/>
      <c r="P1189" s="204"/>
      <c r="Q1189" s="204"/>
      <c r="U1189" s="204"/>
      <c r="X1189" s="205"/>
      <c r="Y1189" s="205"/>
      <c r="Z1189" s="214"/>
      <c r="AB1189" s="206"/>
      <c r="AC1189" s="205"/>
      <c r="AD1189" s="206"/>
    </row>
    <row r="1190" spans="3:30" s="200" customFormat="1" hidden="1" x14ac:dyDescent="0.25">
      <c r="C1190" s="211"/>
      <c r="D1190" s="212"/>
      <c r="E1190" s="213"/>
      <c r="F1190" s="213"/>
      <c r="G1190" s="204"/>
      <c r="K1190" s="204"/>
      <c r="M1190" s="205"/>
      <c r="N1190" s="205"/>
      <c r="O1190" s="205"/>
      <c r="P1190" s="204"/>
      <c r="Q1190" s="204"/>
      <c r="U1190" s="204"/>
      <c r="X1190" s="205"/>
      <c r="Y1190" s="205"/>
      <c r="Z1190" s="214"/>
      <c r="AB1190" s="206"/>
      <c r="AC1190" s="205"/>
      <c r="AD1190" s="206"/>
    </row>
    <row r="1191" spans="3:30" s="200" customFormat="1" hidden="1" x14ac:dyDescent="0.25">
      <c r="C1191" s="211"/>
      <c r="D1191" s="212"/>
      <c r="E1191" s="213"/>
      <c r="F1191" s="213"/>
      <c r="G1191" s="204"/>
      <c r="K1191" s="204"/>
      <c r="M1191" s="205"/>
      <c r="N1191" s="205"/>
      <c r="O1191" s="205"/>
      <c r="P1191" s="204"/>
      <c r="Q1191" s="204"/>
      <c r="U1191" s="204"/>
      <c r="X1191" s="205"/>
      <c r="Y1191" s="205"/>
      <c r="Z1191" s="214"/>
      <c r="AB1191" s="206"/>
      <c r="AC1191" s="205"/>
      <c r="AD1191" s="206"/>
    </row>
    <row r="1192" spans="3:30" s="200" customFormat="1" hidden="1" x14ac:dyDescent="0.25">
      <c r="C1192" s="211"/>
      <c r="D1192" s="212"/>
      <c r="E1192" s="213"/>
      <c r="F1192" s="213"/>
      <c r="G1192" s="204"/>
      <c r="K1192" s="204"/>
      <c r="M1192" s="205"/>
      <c r="N1192" s="205"/>
      <c r="O1192" s="205"/>
      <c r="P1192" s="204"/>
      <c r="Q1192" s="204"/>
      <c r="U1192" s="204"/>
      <c r="X1192" s="205"/>
      <c r="Y1192" s="205"/>
      <c r="Z1192" s="214"/>
      <c r="AB1192" s="206"/>
      <c r="AC1192" s="205"/>
      <c r="AD1192" s="206"/>
    </row>
    <row r="1193" spans="3:30" s="200" customFormat="1" hidden="1" x14ac:dyDescent="0.25">
      <c r="C1193" s="211"/>
      <c r="D1193" s="212"/>
      <c r="E1193" s="213"/>
      <c r="F1193" s="213"/>
      <c r="G1193" s="204"/>
      <c r="K1193" s="204"/>
      <c r="M1193" s="205"/>
      <c r="N1193" s="205"/>
      <c r="O1193" s="205"/>
      <c r="P1193" s="204"/>
      <c r="Q1193" s="204"/>
      <c r="U1193" s="204"/>
      <c r="X1193" s="205"/>
      <c r="Y1193" s="205"/>
      <c r="Z1193" s="214"/>
      <c r="AB1193" s="206"/>
      <c r="AC1193" s="205"/>
      <c r="AD1193" s="206"/>
    </row>
    <row r="1194" spans="3:30" s="200" customFormat="1" hidden="1" x14ac:dyDescent="0.25">
      <c r="C1194" s="211"/>
      <c r="D1194" s="212"/>
      <c r="E1194" s="213"/>
      <c r="F1194" s="213"/>
      <c r="G1194" s="204"/>
      <c r="K1194" s="204"/>
      <c r="M1194" s="205"/>
      <c r="N1194" s="205"/>
      <c r="O1194" s="205"/>
      <c r="P1194" s="204"/>
      <c r="Q1194" s="204"/>
      <c r="U1194" s="204"/>
      <c r="X1194" s="205"/>
      <c r="Y1194" s="205"/>
      <c r="Z1194" s="214"/>
      <c r="AB1194" s="206"/>
      <c r="AC1194" s="205"/>
      <c r="AD1194" s="206"/>
    </row>
    <row r="1195" spans="3:30" s="200" customFormat="1" hidden="1" x14ac:dyDescent="0.25">
      <c r="C1195" s="211"/>
      <c r="D1195" s="212"/>
      <c r="E1195" s="213"/>
      <c r="F1195" s="213"/>
      <c r="G1195" s="204"/>
      <c r="K1195" s="204"/>
      <c r="M1195" s="205"/>
      <c r="N1195" s="205"/>
      <c r="O1195" s="205"/>
      <c r="P1195" s="204"/>
      <c r="Q1195" s="204"/>
      <c r="U1195" s="204"/>
      <c r="X1195" s="205"/>
      <c r="Y1195" s="205"/>
      <c r="Z1195" s="214"/>
      <c r="AB1195" s="206"/>
      <c r="AC1195" s="205"/>
      <c r="AD1195" s="206"/>
    </row>
    <row r="1196" spans="3:30" s="200" customFormat="1" hidden="1" x14ac:dyDescent="0.25">
      <c r="C1196" s="211"/>
      <c r="D1196" s="212"/>
      <c r="E1196" s="213"/>
      <c r="F1196" s="213"/>
      <c r="G1196" s="204"/>
      <c r="K1196" s="204"/>
      <c r="M1196" s="205"/>
      <c r="N1196" s="205"/>
      <c r="O1196" s="205"/>
      <c r="P1196" s="204"/>
      <c r="Q1196" s="204"/>
      <c r="U1196" s="204"/>
      <c r="X1196" s="205"/>
      <c r="Y1196" s="205"/>
      <c r="Z1196" s="214"/>
      <c r="AB1196" s="206"/>
      <c r="AC1196" s="205"/>
      <c r="AD1196" s="206"/>
    </row>
    <row r="1197" spans="3:30" s="200" customFormat="1" hidden="1" x14ac:dyDescent="0.25">
      <c r="C1197" s="211"/>
      <c r="D1197" s="212"/>
      <c r="E1197" s="213"/>
      <c r="F1197" s="213"/>
      <c r="G1197" s="204"/>
      <c r="K1197" s="204"/>
      <c r="M1197" s="205"/>
      <c r="N1197" s="205"/>
      <c r="O1197" s="205"/>
      <c r="P1197" s="204"/>
      <c r="Q1197" s="204"/>
      <c r="U1197" s="204"/>
      <c r="X1197" s="205"/>
      <c r="Y1197" s="205"/>
      <c r="Z1197" s="214"/>
      <c r="AB1197" s="206"/>
      <c r="AC1197" s="205"/>
      <c r="AD1197" s="206"/>
    </row>
    <row r="1198" spans="3:30" s="200" customFormat="1" hidden="1" x14ac:dyDescent="0.25">
      <c r="C1198" s="211"/>
      <c r="D1198" s="212"/>
      <c r="E1198" s="213"/>
      <c r="F1198" s="213"/>
      <c r="G1198" s="204"/>
      <c r="K1198" s="204"/>
      <c r="M1198" s="205"/>
      <c r="N1198" s="205"/>
      <c r="O1198" s="205"/>
      <c r="P1198" s="204"/>
      <c r="Q1198" s="204"/>
      <c r="U1198" s="204"/>
      <c r="X1198" s="205"/>
      <c r="Y1198" s="205"/>
      <c r="Z1198" s="214"/>
      <c r="AB1198" s="206"/>
      <c r="AC1198" s="205"/>
      <c r="AD1198" s="206"/>
    </row>
    <row r="1199" spans="3:30" s="200" customFormat="1" hidden="1" x14ac:dyDescent="0.25">
      <c r="C1199" s="211"/>
      <c r="D1199" s="212"/>
      <c r="E1199" s="213"/>
      <c r="F1199" s="213"/>
      <c r="G1199" s="204"/>
      <c r="K1199" s="204"/>
      <c r="M1199" s="205"/>
      <c r="N1199" s="205"/>
      <c r="O1199" s="205"/>
      <c r="P1199" s="204"/>
      <c r="Q1199" s="204"/>
      <c r="U1199" s="204"/>
      <c r="X1199" s="205"/>
      <c r="Y1199" s="205"/>
      <c r="Z1199" s="214"/>
      <c r="AB1199" s="206"/>
      <c r="AC1199" s="205"/>
      <c r="AD1199" s="206"/>
    </row>
    <row r="1200" spans="3:30" s="200" customFormat="1" hidden="1" x14ac:dyDescent="0.25">
      <c r="C1200" s="211"/>
      <c r="D1200" s="212"/>
      <c r="E1200" s="213"/>
      <c r="F1200" s="213"/>
      <c r="G1200" s="204"/>
      <c r="K1200" s="204"/>
      <c r="M1200" s="205"/>
      <c r="N1200" s="205"/>
      <c r="O1200" s="205"/>
      <c r="P1200" s="204"/>
      <c r="Q1200" s="204"/>
      <c r="U1200" s="204"/>
      <c r="X1200" s="205"/>
      <c r="Y1200" s="205"/>
      <c r="Z1200" s="214"/>
      <c r="AB1200" s="206"/>
      <c r="AC1200" s="205"/>
      <c r="AD1200" s="206"/>
    </row>
    <row r="1201" spans="3:30" s="200" customFormat="1" hidden="1" x14ac:dyDescent="0.25">
      <c r="C1201" s="211"/>
      <c r="D1201" s="212"/>
      <c r="E1201" s="213"/>
      <c r="F1201" s="213"/>
      <c r="G1201" s="204"/>
      <c r="K1201" s="204"/>
      <c r="M1201" s="205"/>
      <c r="N1201" s="205"/>
      <c r="O1201" s="205"/>
      <c r="P1201" s="204"/>
      <c r="Q1201" s="204"/>
      <c r="U1201" s="204"/>
      <c r="X1201" s="205"/>
      <c r="Y1201" s="205"/>
      <c r="Z1201" s="214"/>
      <c r="AB1201" s="206"/>
      <c r="AC1201" s="205"/>
      <c r="AD1201" s="206"/>
    </row>
    <row r="1202" spans="3:30" s="200" customFormat="1" hidden="1" x14ac:dyDescent="0.25">
      <c r="C1202" s="211"/>
      <c r="D1202" s="212"/>
      <c r="E1202" s="213"/>
      <c r="F1202" s="213"/>
      <c r="G1202" s="204"/>
      <c r="K1202" s="204"/>
      <c r="M1202" s="205"/>
      <c r="N1202" s="205"/>
      <c r="O1202" s="205"/>
      <c r="P1202" s="204"/>
      <c r="Q1202" s="204"/>
      <c r="U1202" s="204"/>
      <c r="X1202" s="205"/>
      <c r="Y1202" s="205"/>
      <c r="Z1202" s="214"/>
      <c r="AB1202" s="206"/>
      <c r="AC1202" s="205"/>
      <c r="AD1202" s="206"/>
    </row>
    <row r="1203" spans="3:30" s="200" customFormat="1" hidden="1" x14ac:dyDescent="0.25">
      <c r="C1203" s="211"/>
      <c r="D1203" s="212"/>
      <c r="E1203" s="213"/>
      <c r="F1203" s="213"/>
      <c r="G1203" s="204"/>
      <c r="K1203" s="204"/>
      <c r="M1203" s="205"/>
      <c r="N1203" s="205"/>
      <c r="O1203" s="205"/>
      <c r="P1203" s="204"/>
      <c r="Q1203" s="204"/>
      <c r="U1203" s="204"/>
      <c r="X1203" s="205"/>
      <c r="Y1203" s="205"/>
      <c r="Z1203" s="214"/>
      <c r="AB1203" s="206"/>
      <c r="AC1203" s="205"/>
      <c r="AD1203" s="206"/>
    </row>
    <row r="1204" spans="3:30" s="200" customFormat="1" hidden="1" x14ac:dyDescent="0.25">
      <c r="C1204" s="211"/>
      <c r="D1204" s="212"/>
      <c r="E1204" s="213"/>
      <c r="F1204" s="213"/>
      <c r="G1204" s="204"/>
      <c r="K1204" s="204"/>
      <c r="M1204" s="205"/>
      <c r="N1204" s="205"/>
      <c r="O1204" s="205"/>
      <c r="P1204" s="204"/>
      <c r="Q1204" s="204"/>
      <c r="U1204" s="204"/>
      <c r="X1204" s="205"/>
      <c r="Y1204" s="205"/>
      <c r="Z1204" s="214"/>
      <c r="AB1204" s="206"/>
      <c r="AC1204" s="205"/>
      <c r="AD1204" s="206"/>
    </row>
    <row r="1205" spans="3:30" s="200" customFormat="1" hidden="1" x14ac:dyDescent="0.25">
      <c r="C1205" s="211"/>
      <c r="D1205" s="212"/>
      <c r="E1205" s="213"/>
      <c r="F1205" s="213"/>
      <c r="G1205" s="204"/>
      <c r="K1205" s="204"/>
      <c r="M1205" s="205"/>
      <c r="N1205" s="205"/>
      <c r="O1205" s="205"/>
      <c r="P1205" s="204"/>
      <c r="Q1205" s="204"/>
      <c r="U1205" s="204"/>
      <c r="X1205" s="205"/>
      <c r="Y1205" s="205"/>
      <c r="Z1205" s="214"/>
      <c r="AB1205" s="206"/>
      <c r="AC1205" s="205"/>
      <c r="AD1205" s="206"/>
    </row>
    <row r="1206" spans="3:30" s="200" customFormat="1" hidden="1" x14ac:dyDescent="0.25">
      <c r="C1206" s="211"/>
      <c r="D1206" s="212"/>
      <c r="E1206" s="213"/>
      <c r="F1206" s="213"/>
      <c r="G1206" s="204"/>
      <c r="K1206" s="204"/>
      <c r="M1206" s="205"/>
      <c r="N1206" s="205"/>
      <c r="O1206" s="205"/>
      <c r="P1206" s="204"/>
      <c r="Q1206" s="204"/>
      <c r="U1206" s="204"/>
      <c r="X1206" s="205"/>
      <c r="Y1206" s="205"/>
      <c r="Z1206" s="214"/>
      <c r="AB1206" s="206"/>
      <c r="AC1206" s="205"/>
      <c r="AD1206" s="206"/>
    </row>
    <row r="1207" spans="3:30" s="200" customFormat="1" hidden="1" x14ac:dyDescent="0.25">
      <c r="C1207" s="211"/>
      <c r="D1207" s="212"/>
      <c r="E1207" s="213"/>
      <c r="F1207" s="213"/>
      <c r="G1207" s="204"/>
      <c r="K1207" s="204"/>
      <c r="M1207" s="205"/>
      <c r="N1207" s="205"/>
      <c r="O1207" s="205"/>
      <c r="P1207" s="204"/>
      <c r="Q1207" s="204"/>
      <c r="U1207" s="204"/>
      <c r="X1207" s="205"/>
      <c r="Y1207" s="205"/>
      <c r="Z1207" s="214"/>
      <c r="AB1207" s="206"/>
      <c r="AC1207" s="205"/>
      <c r="AD1207" s="206"/>
    </row>
    <row r="1208" spans="3:30" s="200" customFormat="1" hidden="1" x14ac:dyDescent="0.25">
      <c r="C1208" s="211"/>
      <c r="D1208" s="212"/>
      <c r="E1208" s="213"/>
      <c r="F1208" s="213"/>
      <c r="G1208" s="204"/>
      <c r="K1208" s="204"/>
      <c r="M1208" s="205"/>
      <c r="N1208" s="205"/>
      <c r="O1208" s="205"/>
      <c r="P1208" s="204"/>
      <c r="Q1208" s="204"/>
      <c r="U1208" s="204"/>
      <c r="X1208" s="205"/>
      <c r="Y1208" s="205"/>
      <c r="Z1208" s="214"/>
      <c r="AB1208" s="206"/>
      <c r="AC1208" s="205"/>
      <c r="AD1208" s="206"/>
    </row>
    <row r="1209" spans="3:30" s="200" customFormat="1" hidden="1" x14ac:dyDescent="0.25">
      <c r="C1209" s="211"/>
      <c r="D1209" s="212"/>
      <c r="E1209" s="213"/>
      <c r="F1209" s="213"/>
      <c r="G1209" s="204"/>
      <c r="K1209" s="204"/>
      <c r="M1209" s="205"/>
      <c r="N1209" s="205"/>
      <c r="O1209" s="205"/>
      <c r="P1209" s="204"/>
      <c r="Q1209" s="204"/>
      <c r="U1209" s="204"/>
      <c r="X1209" s="205"/>
      <c r="Y1209" s="205"/>
      <c r="Z1209" s="214"/>
      <c r="AB1209" s="206"/>
      <c r="AC1209" s="205"/>
      <c r="AD1209" s="206"/>
    </row>
    <row r="1210" spans="3:30" s="200" customFormat="1" hidden="1" x14ac:dyDescent="0.25">
      <c r="C1210" s="211"/>
      <c r="D1210" s="212"/>
      <c r="E1210" s="213"/>
      <c r="F1210" s="213"/>
      <c r="G1210" s="204"/>
      <c r="K1210" s="204"/>
      <c r="M1210" s="205"/>
      <c r="N1210" s="205"/>
      <c r="O1210" s="205"/>
      <c r="P1210" s="204"/>
      <c r="Q1210" s="204"/>
      <c r="U1210" s="204"/>
      <c r="X1210" s="205"/>
      <c r="Y1210" s="205"/>
      <c r="Z1210" s="214"/>
      <c r="AB1210" s="206"/>
      <c r="AC1210" s="205"/>
      <c r="AD1210" s="206"/>
    </row>
    <row r="1211" spans="3:30" s="200" customFormat="1" hidden="1" x14ac:dyDescent="0.25">
      <c r="C1211" s="211"/>
      <c r="D1211" s="212"/>
      <c r="E1211" s="213"/>
      <c r="F1211" s="213"/>
      <c r="G1211" s="204"/>
      <c r="K1211" s="204"/>
      <c r="M1211" s="205"/>
      <c r="N1211" s="205"/>
      <c r="O1211" s="205"/>
      <c r="P1211" s="204"/>
      <c r="Q1211" s="204"/>
      <c r="U1211" s="204"/>
      <c r="X1211" s="205"/>
      <c r="Y1211" s="205"/>
      <c r="Z1211" s="214"/>
      <c r="AB1211" s="206"/>
      <c r="AC1211" s="205"/>
      <c r="AD1211" s="206"/>
    </row>
    <row r="1212" spans="3:30" s="200" customFormat="1" hidden="1" x14ac:dyDescent="0.25">
      <c r="C1212" s="211"/>
      <c r="D1212" s="212"/>
      <c r="E1212" s="213"/>
      <c r="F1212" s="213"/>
      <c r="G1212" s="204"/>
      <c r="K1212" s="204"/>
      <c r="M1212" s="205"/>
      <c r="N1212" s="205"/>
      <c r="O1212" s="205"/>
      <c r="P1212" s="204"/>
      <c r="Q1212" s="204"/>
      <c r="U1212" s="204"/>
      <c r="X1212" s="205"/>
      <c r="Y1212" s="205"/>
      <c r="Z1212" s="214"/>
      <c r="AB1212" s="206"/>
      <c r="AC1212" s="205"/>
      <c r="AD1212" s="206"/>
    </row>
    <row r="1213" spans="3:30" s="200" customFormat="1" hidden="1" x14ac:dyDescent="0.25">
      <c r="C1213" s="211"/>
      <c r="D1213" s="212"/>
      <c r="E1213" s="213"/>
      <c r="F1213" s="213"/>
      <c r="G1213" s="204"/>
      <c r="K1213" s="204"/>
      <c r="M1213" s="205"/>
      <c r="N1213" s="205"/>
      <c r="O1213" s="205"/>
      <c r="P1213" s="204"/>
      <c r="Q1213" s="204"/>
      <c r="U1213" s="204"/>
      <c r="X1213" s="205"/>
      <c r="Y1213" s="205"/>
      <c r="Z1213" s="214"/>
      <c r="AB1213" s="206"/>
      <c r="AC1213" s="205"/>
      <c r="AD1213" s="206"/>
    </row>
    <row r="1214" spans="3:30" s="200" customFormat="1" hidden="1" x14ac:dyDescent="0.25">
      <c r="C1214" s="211"/>
      <c r="D1214" s="212"/>
      <c r="E1214" s="213"/>
      <c r="F1214" s="213"/>
      <c r="G1214" s="204"/>
      <c r="K1214" s="204"/>
      <c r="M1214" s="205"/>
      <c r="N1214" s="205"/>
      <c r="O1214" s="205"/>
      <c r="P1214" s="204"/>
      <c r="Q1214" s="204"/>
      <c r="U1214" s="204"/>
      <c r="X1214" s="205"/>
      <c r="Y1214" s="205"/>
      <c r="Z1214" s="214"/>
      <c r="AB1214" s="206"/>
      <c r="AC1214" s="205"/>
      <c r="AD1214" s="206"/>
    </row>
    <row r="1215" spans="3:30" s="200" customFormat="1" hidden="1" x14ac:dyDescent="0.25">
      <c r="C1215" s="211"/>
      <c r="D1215" s="212"/>
      <c r="E1215" s="213"/>
      <c r="F1215" s="213"/>
      <c r="G1215" s="204"/>
      <c r="K1215" s="204"/>
      <c r="M1215" s="205"/>
      <c r="N1215" s="205"/>
      <c r="O1215" s="205"/>
      <c r="P1215" s="204"/>
      <c r="Q1215" s="204"/>
      <c r="U1215" s="204"/>
      <c r="X1215" s="205"/>
      <c r="Y1215" s="205"/>
      <c r="Z1215" s="214"/>
      <c r="AB1215" s="206"/>
      <c r="AC1215" s="205"/>
      <c r="AD1215" s="206"/>
    </row>
    <row r="1216" spans="3:30" s="200" customFormat="1" hidden="1" x14ac:dyDescent="0.25">
      <c r="C1216" s="211"/>
      <c r="D1216" s="212"/>
      <c r="E1216" s="213"/>
      <c r="F1216" s="213"/>
      <c r="G1216" s="204"/>
      <c r="K1216" s="204"/>
      <c r="M1216" s="205"/>
      <c r="N1216" s="205"/>
      <c r="O1216" s="205"/>
      <c r="P1216" s="204"/>
      <c r="Q1216" s="204"/>
      <c r="U1216" s="204"/>
      <c r="X1216" s="205"/>
      <c r="Y1216" s="205"/>
      <c r="Z1216" s="214"/>
      <c r="AB1216" s="206"/>
      <c r="AC1216" s="205"/>
      <c r="AD1216" s="206"/>
    </row>
    <row r="1217" spans="3:30" s="200" customFormat="1" hidden="1" x14ac:dyDescent="0.25">
      <c r="C1217" s="211"/>
      <c r="D1217" s="212"/>
      <c r="E1217" s="213"/>
      <c r="F1217" s="213"/>
      <c r="G1217" s="204"/>
      <c r="K1217" s="204"/>
      <c r="M1217" s="205"/>
      <c r="N1217" s="205"/>
      <c r="O1217" s="205"/>
      <c r="P1217" s="204"/>
      <c r="Q1217" s="204"/>
      <c r="U1217" s="204"/>
      <c r="X1217" s="205"/>
      <c r="Y1217" s="205"/>
      <c r="Z1217" s="214"/>
      <c r="AB1217" s="206"/>
      <c r="AC1217" s="205"/>
      <c r="AD1217" s="206"/>
    </row>
    <row r="1218" spans="3:30" s="200" customFormat="1" hidden="1" x14ac:dyDescent="0.25">
      <c r="C1218" s="211"/>
      <c r="D1218" s="212"/>
      <c r="E1218" s="213"/>
      <c r="F1218" s="213"/>
      <c r="G1218" s="204"/>
      <c r="K1218" s="204"/>
      <c r="M1218" s="205"/>
      <c r="N1218" s="205"/>
      <c r="O1218" s="205"/>
      <c r="P1218" s="204"/>
      <c r="Q1218" s="204"/>
      <c r="U1218" s="204"/>
      <c r="X1218" s="205"/>
      <c r="Y1218" s="205"/>
      <c r="Z1218" s="214"/>
      <c r="AB1218" s="206"/>
      <c r="AC1218" s="205"/>
      <c r="AD1218" s="206"/>
    </row>
    <row r="1219" spans="3:30" s="200" customFormat="1" hidden="1" x14ac:dyDescent="0.25">
      <c r="C1219" s="211"/>
      <c r="D1219" s="212"/>
      <c r="E1219" s="213"/>
      <c r="F1219" s="213"/>
      <c r="G1219" s="204"/>
      <c r="K1219" s="204"/>
      <c r="M1219" s="205"/>
      <c r="N1219" s="205"/>
      <c r="O1219" s="205"/>
      <c r="P1219" s="204"/>
      <c r="Q1219" s="204"/>
      <c r="U1219" s="204"/>
      <c r="X1219" s="205"/>
      <c r="Y1219" s="205"/>
      <c r="Z1219" s="214"/>
      <c r="AB1219" s="206"/>
      <c r="AC1219" s="205"/>
      <c r="AD1219" s="206"/>
    </row>
    <row r="1220" spans="3:30" s="200" customFormat="1" hidden="1" x14ac:dyDescent="0.25">
      <c r="C1220" s="211"/>
      <c r="D1220" s="212"/>
      <c r="E1220" s="213"/>
      <c r="F1220" s="213"/>
      <c r="G1220" s="204"/>
      <c r="K1220" s="204"/>
      <c r="M1220" s="205"/>
      <c r="N1220" s="205"/>
      <c r="O1220" s="205"/>
      <c r="P1220" s="204"/>
      <c r="Q1220" s="204"/>
      <c r="U1220" s="204"/>
      <c r="X1220" s="205"/>
      <c r="Y1220" s="205"/>
      <c r="Z1220" s="214"/>
      <c r="AB1220" s="206"/>
      <c r="AC1220" s="205"/>
      <c r="AD1220" s="206"/>
    </row>
    <row r="1221" spans="3:30" s="200" customFormat="1" hidden="1" x14ac:dyDescent="0.25">
      <c r="C1221" s="211"/>
      <c r="D1221" s="212"/>
      <c r="E1221" s="213"/>
      <c r="F1221" s="213"/>
      <c r="G1221" s="204"/>
      <c r="K1221" s="204"/>
      <c r="M1221" s="205"/>
      <c r="N1221" s="205"/>
      <c r="O1221" s="205"/>
      <c r="P1221" s="204"/>
      <c r="Q1221" s="204"/>
      <c r="U1221" s="204"/>
      <c r="X1221" s="205"/>
      <c r="Y1221" s="205"/>
      <c r="Z1221" s="214"/>
      <c r="AB1221" s="206"/>
      <c r="AC1221" s="205"/>
      <c r="AD1221" s="206"/>
    </row>
    <row r="1222" spans="3:30" s="200" customFormat="1" hidden="1" x14ac:dyDescent="0.25">
      <c r="C1222" s="211"/>
      <c r="D1222" s="212"/>
      <c r="E1222" s="213"/>
      <c r="F1222" s="213"/>
      <c r="G1222" s="204"/>
      <c r="K1222" s="204"/>
      <c r="M1222" s="205"/>
      <c r="N1222" s="205"/>
      <c r="O1222" s="205"/>
      <c r="P1222" s="204"/>
      <c r="Q1222" s="204"/>
      <c r="U1222" s="204"/>
      <c r="X1222" s="205"/>
      <c r="Y1222" s="205"/>
      <c r="Z1222" s="214"/>
      <c r="AB1222" s="206"/>
      <c r="AC1222" s="205"/>
      <c r="AD1222" s="206"/>
    </row>
    <row r="1223" spans="3:30" s="200" customFormat="1" hidden="1" x14ac:dyDescent="0.25">
      <c r="C1223" s="211"/>
      <c r="D1223" s="212"/>
      <c r="E1223" s="213"/>
      <c r="F1223" s="213"/>
      <c r="G1223" s="204"/>
      <c r="K1223" s="204"/>
      <c r="M1223" s="205"/>
      <c r="N1223" s="205"/>
      <c r="O1223" s="205"/>
      <c r="P1223" s="204"/>
      <c r="Q1223" s="204"/>
      <c r="U1223" s="204"/>
      <c r="X1223" s="205"/>
      <c r="Y1223" s="205"/>
      <c r="Z1223" s="214"/>
      <c r="AB1223" s="206"/>
      <c r="AC1223" s="205"/>
      <c r="AD1223" s="206"/>
    </row>
    <row r="1224" spans="3:30" s="200" customFormat="1" hidden="1" x14ac:dyDescent="0.25">
      <c r="C1224" s="211"/>
      <c r="D1224" s="212"/>
      <c r="E1224" s="213"/>
      <c r="F1224" s="213"/>
      <c r="G1224" s="204"/>
      <c r="K1224" s="204"/>
      <c r="M1224" s="205"/>
      <c r="N1224" s="205"/>
      <c r="O1224" s="205"/>
      <c r="P1224" s="204"/>
      <c r="Q1224" s="204"/>
      <c r="U1224" s="204"/>
      <c r="X1224" s="205"/>
      <c r="Y1224" s="205"/>
      <c r="Z1224" s="214"/>
      <c r="AB1224" s="206"/>
      <c r="AC1224" s="205"/>
      <c r="AD1224" s="206"/>
    </row>
    <row r="1225" spans="3:30" s="200" customFormat="1" hidden="1" x14ac:dyDescent="0.25">
      <c r="C1225" s="211"/>
      <c r="D1225" s="212"/>
      <c r="E1225" s="213"/>
      <c r="F1225" s="213"/>
      <c r="G1225" s="204"/>
      <c r="K1225" s="204"/>
      <c r="M1225" s="205"/>
      <c r="N1225" s="205"/>
      <c r="O1225" s="205"/>
      <c r="P1225" s="204"/>
      <c r="Q1225" s="204"/>
      <c r="U1225" s="204"/>
      <c r="X1225" s="205"/>
      <c r="Y1225" s="205"/>
      <c r="Z1225" s="214"/>
      <c r="AB1225" s="206"/>
      <c r="AC1225" s="205"/>
      <c r="AD1225" s="206"/>
    </row>
    <row r="1226" spans="3:30" s="200" customFormat="1" hidden="1" x14ac:dyDescent="0.25">
      <c r="C1226" s="211"/>
      <c r="D1226" s="212"/>
      <c r="E1226" s="213"/>
      <c r="F1226" s="213"/>
      <c r="G1226" s="204"/>
      <c r="K1226" s="204"/>
      <c r="M1226" s="205"/>
      <c r="N1226" s="205"/>
      <c r="O1226" s="205"/>
      <c r="P1226" s="204"/>
      <c r="Q1226" s="204"/>
      <c r="U1226" s="204"/>
      <c r="X1226" s="205"/>
      <c r="Y1226" s="205"/>
      <c r="Z1226" s="214"/>
      <c r="AB1226" s="206"/>
      <c r="AC1226" s="205"/>
      <c r="AD1226" s="206"/>
    </row>
    <row r="1227" spans="3:30" s="200" customFormat="1" hidden="1" x14ac:dyDescent="0.25">
      <c r="C1227" s="211"/>
      <c r="D1227" s="212"/>
      <c r="E1227" s="213"/>
      <c r="F1227" s="213"/>
      <c r="G1227" s="204"/>
      <c r="K1227" s="204"/>
      <c r="M1227" s="205"/>
      <c r="N1227" s="205"/>
      <c r="O1227" s="205"/>
      <c r="P1227" s="204"/>
      <c r="Q1227" s="204"/>
      <c r="U1227" s="204"/>
      <c r="X1227" s="205"/>
      <c r="Y1227" s="205"/>
      <c r="Z1227" s="214"/>
      <c r="AB1227" s="206"/>
      <c r="AC1227" s="205"/>
      <c r="AD1227" s="206"/>
    </row>
    <row r="1228" spans="3:30" s="200" customFormat="1" hidden="1" x14ac:dyDescent="0.25">
      <c r="C1228" s="211"/>
      <c r="D1228" s="212"/>
      <c r="E1228" s="213"/>
      <c r="F1228" s="213"/>
      <c r="G1228" s="204"/>
      <c r="K1228" s="204"/>
      <c r="M1228" s="205"/>
      <c r="N1228" s="205"/>
      <c r="O1228" s="205"/>
      <c r="P1228" s="204"/>
      <c r="Q1228" s="204"/>
      <c r="U1228" s="204"/>
      <c r="X1228" s="205"/>
      <c r="Y1228" s="205"/>
      <c r="Z1228" s="214"/>
      <c r="AB1228" s="206"/>
      <c r="AC1228" s="205"/>
      <c r="AD1228" s="206"/>
    </row>
    <row r="1229" spans="3:30" s="200" customFormat="1" hidden="1" x14ac:dyDescent="0.25">
      <c r="C1229" s="211"/>
      <c r="D1229" s="212"/>
      <c r="E1229" s="213"/>
      <c r="F1229" s="213"/>
      <c r="G1229" s="204"/>
      <c r="K1229" s="204"/>
      <c r="M1229" s="205"/>
      <c r="N1229" s="205"/>
      <c r="O1229" s="205"/>
      <c r="P1229" s="204"/>
      <c r="Q1229" s="204"/>
      <c r="U1229" s="204"/>
      <c r="X1229" s="205"/>
      <c r="Y1229" s="205"/>
      <c r="Z1229" s="214"/>
      <c r="AB1229" s="206"/>
      <c r="AC1229" s="205"/>
      <c r="AD1229" s="206"/>
    </row>
    <row r="1230" spans="3:30" s="200" customFormat="1" hidden="1" x14ac:dyDescent="0.25">
      <c r="C1230" s="211"/>
      <c r="D1230" s="212"/>
      <c r="E1230" s="213"/>
      <c r="F1230" s="213"/>
      <c r="G1230" s="204"/>
      <c r="K1230" s="204"/>
      <c r="M1230" s="205"/>
      <c r="N1230" s="205"/>
      <c r="O1230" s="205"/>
      <c r="P1230" s="204"/>
      <c r="Q1230" s="204"/>
      <c r="U1230" s="204"/>
      <c r="X1230" s="205"/>
      <c r="Y1230" s="205"/>
      <c r="Z1230" s="214"/>
      <c r="AB1230" s="206"/>
      <c r="AC1230" s="205"/>
      <c r="AD1230" s="206"/>
    </row>
    <row r="1231" spans="3:30" s="200" customFormat="1" hidden="1" x14ac:dyDescent="0.25">
      <c r="C1231" s="211"/>
      <c r="D1231" s="212"/>
      <c r="E1231" s="213"/>
      <c r="F1231" s="213"/>
      <c r="G1231" s="204"/>
      <c r="K1231" s="204"/>
      <c r="M1231" s="205"/>
      <c r="N1231" s="205"/>
      <c r="O1231" s="205"/>
      <c r="P1231" s="204"/>
      <c r="Q1231" s="204"/>
      <c r="U1231" s="204"/>
      <c r="X1231" s="205"/>
      <c r="Y1231" s="205"/>
      <c r="Z1231" s="214"/>
      <c r="AB1231" s="206"/>
      <c r="AC1231" s="205"/>
      <c r="AD1231" s="206"/>
    </row>
    <row r="1232" spans="3:30" s="200" customFormat="1" hidden="1" x14ac:dyDescent="0.25">
      <c r="C1232" s="211"/>
      <c r="D1232" s="212"/>
      <c r="E1232" s="213"/>
      <c r="F1232" s="213"/>
      <c r="G1232" s="204"/>
      <c r="K1232" s="204"/>
      <c r="M1232" s="205"/>
      <c r="N1232" s="205"/>
      <c r="O1232" s="205"/>
      <c r="P1232" s="204"/>
      <c r="Q1232" s="204"/>
      <c r="U1232" s="204"/>
      <c r="X1232" s="205"/>
      <c r="Y1232" s="205"/>
      <c r="Z1232" s="214"/>
      <c r="AB1232" s="206"/>
      <c r="AC1232" s="205"/>
      <c r="AD1232" s="206"/>
    </row>
    <row r="1233" spans="3:30" s="200" customFormat="1" hidden="1" x14ac:dyDescent="0.25">
      <c r="C1233" s="211"/>
      <c r="D1233" s="212"/>
      <c r="E1233" s="213"/>
      <c r="F1233" s="213"/>
      <c r="G1233" s="204"/>
      <c r="K1233" s="204"/>
      <c r="M1233" s="205"/>
      <c r="N1233" s="205"/>
      <c r="O1233" s="205"/>
      <c r="P1233" s="204"/>
      <c r="Q1233" s="204"/>
      <c r="U1233" s="204"/>
      <c r="X1233" s="205"/>
      <c r="Y1233" s="205"/>
      <c r="Z1233" s="214"/>
      <c r="AB1233" s="206"/>
      <c r="AC1233" s="205"/>
      <c r="AD1233" s="206"/>
    </row>
    <row r="1234" spans="3:30" s="200" customFormat="1" hidden="1" x14ac:dyDescent="0.25">
      <c r="C1234" s="211"/>
      <c r="D1234" s="212"/>
      <c r="E1234" s="213"/>
      <c r="F1234" s="213"/>
      <c r="G1234" s="204"/>
      <c r="K1234" s="204"/>
      <c r="M1234" s="205"/>
      <c r="N1234" s="205"/>
      <c r="O1234" s="205"/>
      <c r="P1234" s="204"/>
      <c r="Q1234" s="204"/>
      <c r="U1234" s="204"/>
      <c r="X1234" s="205"/>
      <c r="Y1234" s="205"/>
      <c r="Z1234" s="214"/>
      <c r="AB1234" s="206"/>
      <c r="AC1234" s="205"/>
      <c r="AD1234" s="206"/>
    </row>
    <row r="1235" spans="3:30" s="200" customFormat="1" hidden="1" x14ac:dyDescent="0.25">
      <c r="C1235" s="211"/>
      <c r="D1235" s="212"/>
      <c r="E1235" s="213"/>
      <c r="F1235" s="213"/>
      <c r="G1235" s="204"/>
      <c r="K1235" s="204"/>
      <c r="M1235" s="205"/>
      <c r="N1235" s="205"/>
      <c r="O1235" s="205"/>
      <c r="P1235" s="204"/>
      <c r="Q1235" s="204"/>
      <c r="U1235" s="204"/>
      <c r="X1235" s="205"/>
      <c r="Y1235" s="205"/>
      <c r="Z1235" s="214"/>
      <c r="AB1235" s="206"/>
      <c r="AC1235" s="205"/>
      <c r="AD1235" s="206"/>
    </row>
    <row r="1236" spans="3:30" s="200" customFormat="1" hidden="1" x14ac:dyDescent="0.25">
      <c r="C1236" s="211"/>
      <c r="D1236" s="212"/>
      <c r="E1236" s="213"/>
      <c r="F1236" s="213"/>
      <c r="G1236" s="204"/>
      <c r="K1236" s="204"/>
      <c r="M1236" s="205"/>
      <c r="N1236" s="205"/>
      <c r="O1236" s="205"/>
      <c r="P1236" s="204"/>
      <c r="Q1236" s="204"/>
      <c r="U1236" s="204"/>
      <c r="X1236" s="205"/>
      <c r="Y1236" s="205"/>
      <c r="Z1236" s="214"/>
      <c r="AB1236" s="206"/>
      <c r="AC1236" s="205"/>
      <c r="AD1236" s="206"/>
    </row>
    <row r="1237" spans="3:30" s="200" customFormat="1" hidden="1" x14ac:dyDescent="0.25">
      <c r="C1237" s="211"/>
      <c r="D1237" s="212"/>
      <c r="E1237" s="213"/>
      <c r="F1237" s="213"/>
      <c r="G1237" s="204"/>
      <c r="K1237" s="204"/>
      <c r="M1237" s="205"/>
      <c r="N1237" s="205"/>
      <c r="O1237" s="205"/>
      <c r="P1237" s="204"/>
      <c r="Q1237" s="204"/>
      <c r="U1237" s="204"/>
      <c r="X1237" s="205"/>
      <c r="Y1237" s="205"/>
      <c r="Z1237" s="214"/>
      <c r="AB1237" s="206"/>
      <c r="AC1237" s="205"/>
      <c r="AD1237" s="206"/>
    </row>
    <row r="1238" spans="3:30" s="200" customFormat="1" hidden="1" x14ac:dyDescent="0.25">
      <c r="C1238" s="211"/>
      <c r="D1238" s="212"/>
      <c r="E1238" s="213"/>
      <c r="F1238" s="213"/>
      <c r="G1238" s="204"/>
      <c r="K1238" s="204"/>
      <c r="M1238" s="205"/>
      <c r="N1238" s="205"/>
      <c r="O1238" s="205"/>
      <c r="P1238" s="204"/>
      <c r="Q1238" s="204"/>
      <c r="U1238" s="204"/>
      <c r="X1238" s="205"/>
      <c r="Y1238" s="205"/>
      <c r="Z1238" s="214"/>
      <c r="AB1238" s="206"/>
      <c r="AC1238" s="205"/>
      <c r="AD1238" s="206"/>
    </row>
    <row r="1239" spans="3:30" s="200" customFormat="1" hidden="1" x14ac:dyDescent="0.25">
      <c r="C1239" s="211"/>
      <c r="D1239" s="212"/>
      <c r="E1239" s="213"/>
      <c r="F1239" s="213"/>
      <c r="G1239" s="204"/>
      <c r="K1239" s="204"/>
      <c r="M1239" s="205"/>
      <c r="N1239" s="205"/>
      <c r="O1239" s="205"/>
      <c r="P1239" s="204"/>
      <c r="Q1239" s="204"/>
      <c r="U1239" s="204"/>
      <c r="X1239" s="205"/>
      <c r="Y1239" s="205"/>
      <c r="Z1239" s="214"/>
      <c r="AB1239" s="206"/>
      <c r="AC1239" s="205"/>
      <c r="AD1239" s="206"/>
    </row>
    <row r="1240" spans="3:30" s="200" customFormat="1" hidden="1" x14ac:dyDescent="0.25">
      <c r="C1240" s="211"/>
      <c r="D1240" s="212"/>
      <c r="E1240" s="213"/>
      <c r="F1240" s="213"/>
      <c r="G1240" s="204"/>
      <c r="K1240" s="204"/>
      <c r="M1240" s="205"/>
      <c r="N1240" s="205"/>
      <c r="O1240" s="205"/>
      <c r="P1240" s="204"/>
      <c r="Q1240" s="204"/>
      <c r="U1240" s="204"/>
      <c r="X1240" s="205"/>
      <c r="Y1240" s="205"/>
      <c r="Z1240" s="214"/>
      <c r="AB1240" s="206"/>
      <c r="AC1240" s="205"/>
      <c r="AD1240" s="206"/>
    </row>
    <row r="1241" spans="3:30" s="200" customFormat="1" hidden="1" x14ac:dyDescent="0.25">
      <c r="C1241" s="211"/>
      <c r="D1241" s="212"/>
      <c r="E1241" s="213"/>
      <c r="F1241" s="213"/>
      <c r="G1241" s="204"/>
      <c r="K1241" s="204"/>
      <c r="M1241" s="205"/>
      <c r="N1241" s="205"/>
      <c r="O1241" s="205"/>
      <c r="P1241" s="204"/>
      <c r="Q1241" s="204"/>
      <c r="U1241" s="204"/>
      <c r="X1241" s="205"/>
      <c r="Y1241" s="205"/>
      <c r="Z1241" s="214"/>
      <c r="AB1241" s="206"/>
      <c r="AC1241" s="205"/>
      <c r="AD1241" s="206"/>
    </row>
    <row r="1242" spans="3:30" s="200" customFormat="1" hidden="1" x14ac:dyDescent="0.25">
      <c r="C1242" s="211"/>
      <c r="D1242" s="212"/>
      <c r="E1242" s="213"/>
      <c r="F1242" s="213"/>
      <c r="G1242" s="204"/>
      <c r="K1242" s="204"/>
      <c r="M1242" s="205"/>
      <c r="N1242" s="205"/>
      <c r="O1242" s="205"/>
      <c r="P1242" s="204"/>
      <c r="Q1242" s="204"/>
      <c r="U1242" s="204"/>
      <c r="X1242" s="205"/>
      <c r="Y1242" s="205"/>
      <c r="Z1242" s="214"/>
      <c r="AB1242" s="206"/>
      <c r="AC1242" s="205"/>
      <c r="AD1242" s="206"/>
    </row>
    <row r="1243" spans="3:30" s="200" customFormat="1" hidden="1" x14ac:dyDescent="0.25">
      <c r="C1243" s="211"/>
      <c r="D1243" s="212"/>
      <c r="E1243" s="213"/>
      <c r="F1243" s="213"/>
      <c r="G1243" s="204"/>
      <c r="K1243" s="204"/>
      <c r="M1243" s="205"/>
      <c r="N1243" s="205"/>
      <c r="O1243" s="205"/>
      <c r="P1243" s="204"/>
      <c r="Q1243" s="204"/>
      <c r="U1243" s="204"/>
      <c r="X1243" s="205"/>
      <c r="Y1243" s="205"/>
      <c r="Z1243" s="214"/>
      <c r="AB1243" s="206"/>
      <c r="AC1243" s="205"/>
      <c r="AD1243" s="206"/>
    </row>
    <row r="1244" spans="3:30" s="200" customFormat="1" hidden="1" x14ac:dyDescent="0.25">
      <c r="C1244" s="211"/>
      <c r="D1244" s="212"/>
      <c r="E1244" s="213"/>
      <c r="F1244" s="213"/>
      <c r="G1244" s="204"/>
      <c r="K1244" s="204"/>
      <c r="M1244" s="205"/>
      <c r="N1244" s="205"/>
      <c r="O1244" s="205"/>
      <c r="P1244" s="204"/>
      <c r="Q1244" s="204"/>
      <c r="U1244" s="204"/>
      <c r="X1244" s="205"/>
      <c r="Y1244" s="205"/>
      <c r="Z1244" s="214"/>
      <c r="AB1244" s="206"/>
      <c r="AC1244" s="205"/>
      <c r="AD1244" s="206"/>
    </row>
    <row r="1245" spans="3:30" s="200" customFormat="1" hidden="1" x14ac:dyDescent="0.25">
      <c r="C1245" s="211"/>
      <c r="D1245" s="212"/>
      <c r="E1245" s="213"/>
      <c r="F1245" s="213"/>
      <c r="G1245" s="204"/>
      <c r="K1245" s="204"/>
      <c r="M1245" s="205"/>
      <c r="N1245" s="205"/>
      <c r="O1245" s="205"/>
      <c r="P1245" s="204"/>
      <c r="Q1245" s="204"/>
      <c r="U1245" s="204"/>
      <c r="X1245" s="205"/>
      <c r="Y1245" s="205"/>
      <c r="Z1245" s="214"/>
      <c r="AB1245" s="206"/>
      <c r="AC1245" s="205"/>
      <c r="AD1245" s="206"/>
    </row>
    <row r="1246" spans="3:30" s="200" customFormat="1" hidden="1" x14ac:dyDescent="0.25">
      <c r="C1246" s="211"/>
      <c r="D1246" s="212"/>
      <c r="E1246" s="213"/>
      <c r="F1246" s="213"/>
      <c r="G1246" s="204"/>
      <c r="K1246" s="204"/>
      <c r="M1246" s="205"/>
      <c r="N1246" s="205"/>
      <c r="O1246" s="205"/>
      <c r="P1246" s="204"/>
      <c r="Q1246" s="204"/>
      <c r="U1246" s="204"/>
      <c r="X1246" s="205"/>
      <c r="Y1246" s="205"/>
      <c r="Z1246" s="214"/>
      <c r="AB1246" s="206"/>
      <c r="AC1246" s="205"/>
      <c r="AD1246" s="206"/>
    </row>
    <row r="1247" spans="3:30" s="200" customFormat="1" hidden="1" x14ac:dyDescent="0.25">
      <c r="C1247" s="211"/>
      <c r="D1247" s="212"/>
      <c r="E1247" s="213"/>
      <c r="F1247" s="213"/>
      <c r="G1247" s="204"/>
      <c r="K1247" s="204"/>
      <c r="M1247" s="205"/>
      <c r="N1247" s="205"/>
      <c r="O1247" s="205"/>
      <c r="P1247" s="204"/>
      <c r="Q1247" s="204"/>
      <c r="U1247" s="204"/>
      <c r="X1247" s="205"/>
      <c r="Y1247" s="205"/>
      <c r="Z1247" s="214"/>
      <c r="AB1247" s="206"/>
      <c r="AC1247" s="205"/>
      <c r="AD1247" s="206"/>
    </row>
    <row r="1248" spans="3:30" s="200" customFormat="1" hidden="1" x14ac:dyDescent="0.25">
      <c r="C1248" s="211"/>
      <c r="D1248" s="212"/>
      <c r="E1248" s="213"/>
      <c r="F1248" s="213"/>
      <c r="G1248" s="204"/>
      <c r="K1248" s="204"/>
      <c r="M1248" s="205"/>
      <c r="N1248" s="205"/>
      <c r="O1248" s="205"/>
      <c r="P1248" s="204"/>
      <c r="Q1248" s="204"/>
      <c r="U1248" s="204"/>
      <c r="X1248" s="205"/>
      <c r="Y1248" s="205"/>
      <c r="Z1248" s="214"/>
      <c r="AB1248" s="206"/>
      <c r="AC1248" s="205"/>
      <c r="AD1248" s="206"/>
    </row>
    <row r="1249" spans="3:30" s="200" customFormat="1" hidden="1" x14ac:dyDescent="0.25">
      <c r="C1249" s="211"/>
      <c r="D1249" s="212"/>
      <c r="E1249" s="213"/>
      <c r="F1249" s="213"/>
      <c r="G1249" s="204"/>
      <c r="K1249" s="204"/>
      <c r="M1249" s="205"/>
      <c r="N1249" s="205"/>
      <c r="O1249" s="205"/>
      <c r="P1249" s="204"/>
      <c r="Q1249" s="204"/>
      <c r="U1249" s="204"/>
      <c r="X1249" s="205"/>
      <c r="Y1249" s="205"/>
      <c r="Z1249" s="214"/>
      <c r="AB1249" s="206"/>
      <c r="AC1249" s="205"/>
      <c r="AD1249" s="206"/>
    </row>
    <row r="1250" spans="3:30" s="200" customFormat="1" hidden="1" x14ac:dyDescent="0.25">
      <c r="C1250" s="211"/>
      <c r="D1250" s="212"/>
      <c r="E1250" s="213"/>
      <c r="F1250" s="213"/>
      <c r="G1250" s="204"/>
      <c r="K1250" s="204"/>
      <c r="M1250" s="205"/>
      <c r="N1250" s="205"/>
      <c r="O1250" s="205"/>
      <c r="P1250" s="204"/>
      <c r="Q1250" s="204"/>
      <c r="U1250" s="204"/>
      <c r="X1250" s="205"/>
      <c r="Y1250" s="205"/>
      <c r="Z1250" s="214"/>
      <c r="AB1250" s="206"/>
      <c r="AC1250" s="205"/>
      <c r="AD1250" s="206"/>
    </row>
    <row r="1251" spans="3:30" s="200" customFormat="1" hidden="1" x14ac:dyDescent="0.25">
      <c r="C1251" s="211"/>
      <c r="D1251" s="212"/>
      <c r="E1251" s="213"/>
      <c r="F1251" s="213"/>
      <c r="G1251" s="204"/>
      <c r="K1251" s="204"/>
      <c r="M1251" s="205"/>
      <c r="N1251" s="205"/>
      <c r="O1251" s="205"/>
      <c r="P1251" s="204"/>
      <c r="Q1251" s="204"/>
      <c r="U1251" s="204"/>
      <c r="X1251" s="205"/>
      <c r="Y1251" s="205"/>
      <c r="Z1251" s="214"/>
      <c r="AB1251" s="206"/>
      <c r="AC1251" s="205"/>
      <c r="AD1251" s="206"/>
    </row>
    <row r="1252" spans="3:30" s="200" customFormat="1" hidden="1" x14ac:dyDescent="0.25">
      <c r="C1252" s="211"/>
      <c r="D1252" s="212"/>
      <c r="E1252" s="213"/>
      <c r="F1252" s="213"/>
      <c r="G1252" s="204"/>
      <c r="K1252" s="204"/>
      <c r="M1252" s="205"/>
      <c r="N1252" s="205"/>
      <c r="O1252" s="205"/>
      <c r="P1252" s="204"/>
      <c r="Q1252" s="204"/>
      <c r="U1252" s="204"/>
      <c r="X1252" s="205"/>
      <c r="Y1252" s="205"/>
      <c r="Z1252" s="214"/>
      <c r="AB1252" s="206"/>
      <c r="AC1252" s="205"/>
      <c r="AD1252" s="206"/>
    </row>
    <row r="1253" spans="3:30" s="200" customFormat="1" hidden="1" x14ac:dyDescent="0.25">
      <c r="C1253" s="211"/>
      <c r="D1253" s="212"/>
      <c r="E1253" s="213"/>
      <c r="F1253" s="213"/>
      <c r="G1253" s="204"/>
      <c r="K1253" s="204"/>
      <c r="M1253" s="205"/>
      <c r="N1253" s="205"/>
      <c r="O1253" s="205"/>
      <c r="P1253" s="204"/>
      <c r="Q1253" s="204"/>
      <c r="U1253" s="204"/>
      <c r="X1253" s="205"/>
      <c r="Y1253" s="205"/>
      <c r="Z1253" s="214"/>
      <c r="AB1253" s="206"/>
      <c r="AC1253" s="205"/>
      <c r="AD1253" s="206"/>
    </row>
    <row r="1254" spans="3:30" s="200" customFormat="1" hidden="1" x14ac:dyDescent="0.25">
      <c r="C1254" s="211"/>
      <c r="D1254" s="212"/>
      <c r="E1254" s="213"/>
      <c r="F1254" s="213"/>
      <c r="G1254" s="204"/>
      <c r="K1254" s="204"/>
      <c r="M1254" s="205"/>
      <c r="N1254" s="205"/>
      <c r="O1254" s="205"/>
      <c r="P1254" s="204"/>
      <c r="Q1254" s="204"/>
      <c r="U1254" s="204"/>
      <c r="X1254" s="205"/>
      <c r="Y1254" s="205"/>
      <c r="Z1254" s="214"/>
      <c r="AB1254" s="206"/>
      <c r="AC1254" s="205"/>
      <c r="AD1254" s="206"/>
    </row>
    <row r="1255" spans="3:30" s="200" customFormat="1" hidden="1" x14ac:dyDescent="0.25">
      <c r="C1255" s="211"/>
      <c r="D1255" s="212"/>
      <c r="E1255" s="213"/>
      <c r="F1255" s="213"/>
      <c r="G1255" s="204"/>
      <c r="K1255" s="204"/>
      <c r="M1255" s="205"/>
      <c r="N1255" s="205"/>
      <c r="O1255" s="205"/>
      <c r="P1255" s="204"/>
      <c r="Q1255" s="204"/>
      <c r="U1255" s="204"/>
      <c r="X1255" s="205"/>
      <c r="Y1255" s="205"/>
      <c r="Z1255" s="214"/>
      <c r="AB1255" s="206"/>
      <c r="AC1255" s="205"/>
      <c r="AD1255" s="206"/>
    </row>
    <row r="1256" spans="3:30" s="200" customFormat="1" hidden="1" x14ac:dyDescent="0.25">
      <c r="C1256" s="211"/>
      <c r="D1256" s="212"/>
      <c r="E1256" s="213"/>
      <c r="F1256" s="213"/>
      <c r="G1256" s="204"/>
      <c r="K1256" s="204"/>
      <c r="M1256" s="205"/>
      <c r="N1256" s="205"/>
      <c r="O1256" s="205"/>
      <c r="P1256" s="204"/>
      <c r="Q1256" s="204"/>
      <c r="U1256" s="204"/>
      <c r="X1256" s="205"/>
      <c r="Y1256" s="205"/>
      <c r="Z1256" s="214"/>
      <c r="AB1256" s="206"/>
      <c r="AC1256" s="205"/>
      <c r="AD1256" s="206"/>
    </row>
    <row r="1257" spans="3:30" s="200" customFormat="1" hidden="1" x14ac:dyDescent="0.25">
      <c r="C1257" s="211"/>
      <c r="D1257" s="212"/>
      <c r="E1257" s="213"/>
      <c r="F1257" s="213"/>
      <c r="G1257" s="204"/>
      <c r="K1257" s="204"/>
      <c r="M1257" s="205"/>
      <c r="N1257" s="205"/>
      <c r="O1257" s="205"/>
      <c r="P1257" s="204"/>
      <c r="Q1257" s="204"/>
      <c r="U1257" s="204"/>
      <c r="X1257" s="205"/>
      <c r="Y1257" s="205"/>
      <c r="Z1257" s="214"/>
      <c r="AB1257" s="206"/>
      <c r="AC1257" s="205"/>
      <c r="AD1257" s="206"/>
    </row>
    <row r="1258" spans="3:30" s="200" customFormat="1" hidden="1" x14ac:dyDescent="0.25">
      <c r="C1258" s="211"/>
      <c r="D1258" s="212"/>
      <c r="E1258" s="213"/>
      <c r="F1258" s="213"/>
      <c r="G1258" s="204"/>
      <c r="K1258" s="204"/>
      <c r="M1258" s="205"/>
      <c r="N1258" s="205"/>
      <c r="O1258" s="205"/>
      <c r="P1258" s="204"/>
      <c r="Q1258" s="204"/>
      <c r="U1258" s="204"/>
      <c r="X1258" s="205"/>
      <c r="Y1258" s="205"/>
      <c r="Z1258" s="214"/>
      <c r="AB1258" s="206"/>
      <c r="AC1258" s="205"/>
      <c r="AD1258" s="206"/>
    </row>
    <row r="1259" spans="3:30" s="200" customFormat="1" hidden="1" x14ac:dyDescent="0.25">
      <c r="C1259" s="211"/>
      <c r="D1259" s="212"/>
      <c r="E1259" s="213"/>
      <c r="F1259" s="213"/>
      <c r="G1259" s="204"/>
      <c r="K1259" s="204"/>
      <c r="M1259" s="205"/>
      <c r="N1259" s="205"/>
      <c r="O1259" s="205"/>
      <c r="P1259" s="204"/>
      <c r="Q1259" s="204"/>
      <c r="U1259" s="204"/>
      <c r="X1259" s="205"/>
      <c r="Y1259" s="205"/>
      <c r="Z1259" s="214"/>
      <c r="AB1259" s="206"/>
      <c r="AC1259" s="205"/>
      <c r="AD1259" s="206"/>
    </row>
    <row r="1260" spans="3:30" s="200" customFormat="1" hidden="1" x14ac:dyDescent="0.25">
      <c r="C1260" s="211"/>
      <c r="D1260" s="212"/>
      <c r="E1260" s="213"/>
      <c r="F1260" s="213"/>
      <c r="G1260" s="204"/>
      <c r="K1260" s="204"/>
      <c r="M1260" s="205"/>
      <c r="N1260" s="205"/>
      <c r="O1260" s="205"/>
      <c r="P1260" s="204"/>
      <c r="Q1260" s="204"/>
      <c r="U1260" s="204"/>
      <c r="X1260" s="205"/>
      <c r="Y1260" s="205"/>
      <c r="Z1260" s="214"/>
      <c r="AB1260" s="206"/>
      <c r="AC1260" s="205"/>
      <c r="AD1260" s="206"/>
    </row>
    <row r="1261" spans="3:30" s="200" customFormat="1" hidden="1" x14ac:dyDescent="0.25">
      <c r="C1261" s="211"/>
      <c r="D1261" s="212"/>
      <c r="E1261" s="213"/>
      <c r="F1261" s="213"/>
      <c r="G1261" s="204"/>
      <c r="K1261" s="204"/>
      <c r="M1261" s="205"/>
      <c r="N1261" s="205"/>
      <c r="O1261" s="205"/>
      <c r="P1261" s="204"/>
      <c r="Q1261" s="204"/>
      <c r="U1261" s="204"/>
      <c r="X1261" s="205"/>
      <c r="Y1261" s="205"/>
      <c r="Z1261" s="214"/>
      <c r="AB1261" s="206"/>
      <c r="AC1261" s="205"/>
      <c r="AD1261" s="206"/>
    </row>
    <row r="1262" spans="3:30" s="200" customFormat="1" hidden="1" x14ac:dyDescent="0.25">
      <c r="C1262" s="211"/>
      <c r="D1262" s="212"/>
      <c r="E1262" s="213"/>
      <c r="F1262" s="213"/>
      <c r="G1262" s="204"/>
      <c r="K1262" s="204"/>
      <c r="M1262" s="205"/>
      <c r="N1262" s="205"/>
      <c r="O1262" s="205"/>
      <c r="P1262" s="204"/>
      <c r="Q1262" s="204"/>
      <c r="U1262" s="204"/>
      <c r="X1262" s="205"/>
      <c r="Y1262" s="205"/>
      <c r="Z1262" s="214"/>
      <c r="AB1262" s="206"/>
      <c r="AC1262" s="205"/>
      <c r="AD1262" s="206"/>
    </row>
    <row r="1263" spans="3:30" s="200" customFormat="1" hidden="1" x14ac:dyDescent="0.25">
      <c r="C1263" s="211"/>
      <c r="D1263" s="212"/>
      <c r="E1263" s="213"/>
      <c r="F1263" s="213"/>
      <c r="G1263" s="204"/>
      <c r="K1263" s="204"/>
      <c r="M1263" s="205"/>
      <c r="N1263" s="205"/>
      <c r="O1263" s="205"/>
      <c r="P1263" s="204"/>
      <c r="Q1263" s="204"/>
      <c r="U1263" s="204"/>
      <c r="X1263" s="205"/>
      <c r="Y1263" s="205"/>
      <c r="Z1263" s="214"/>
      <c r="AB1263" s="206"/>
      <c r="AC1263" s="205"/>
      <c r="AD1263" s="206"/>
    </row>
    <row r="1264" spans="3:30" s="200" customFormat="1" hidden="1" x14ac:dyDescent="0.25">
      <c r="C1264" s="211"/>
      <c r="D1264" s="212"/>
      <c r="E1264" s="213"/>
      <c r="F1264" s="213"/>
      <c r="G1264" s="204"/>
      <c r="K1264" s="204"/>
      <c r="M1264" s="205"/>
      <c r="N1264" s="205"/>
      <c r="O1264" s="205"/>
      <c r="P1264" s="204"/>
      <c r="Q1264" s="204"/>
      <c r="U1264" s="204"/>
      <c r="X1264" s="205"/>
      <c r="Y1264" s="205"/>
      <c r="Z1264" s="214"/>
      <c r="AB1264" s="206"/>
      <c r="AC1264" s="205"/>
      <c r="AD1264" s="206"/>
    </row>
    <row r="1265" spans="3:30" s="200" customFormat="1" hidden="1" x14ac:dyDescent="0.25">
      <c r="C1265" s="211"/>
      <c r="D1265" s="212"/>
      <c r="E1265" s="213"/>
      <c r="F1265" s="213"/>
      <c r="G1265" s="204"/>
      <c r="K1265" s="204"/>
      <c r="M1265" s="205"/>
      <c r="N1265" s="205"/>
      <c r="O1265" s="205"/>
      <c r="P1265" s="204"/>
      <c r="Q1265" s="204"/>
      <c r="U1265" s="204"/>
      <c r="X1265" s="205"/>
      <c r="Y1265" s="205"/>
      <c r="Z1265" s="214"/>
      <c r="AB1265" s="206"/>
      <c r="AC1265" s="205"/>
      <c r="AD1265" s="206"/>
    </row>
    <row r="1266" spans="3:30" s="200" customFormat="1" hidden="1" x14ac:dyDescent="0.25">
      <c r="C1266" s="211"/>
      <c r="D1266" s="212"/>
      <c r="E1266" s="213"/>
      <c r="F1266" s="213"/>
      <c r="G1266" s="204"/>
      <c r="K1266" s="204"/>
      <c r="M1266" s="205"/>
      <c r="N1266" s="205"/>
      <c r="O1266" s="205"/>
      <c r="P1266" s="204"/>
      <c r="Q1266" s="204"/>
      <c r="U1266" s="204"/>
      <c r="X1266" s="205"/>
      <c r="Y1266" s="205"/>
      <c r="Z1266" s="214"/>
      <c r="AB1266" s="206"/>
      <c r="AC1266" s="205"/>
      <c r="AD1266" s="206"/>
    </row>
    <row r="1267" spans="3:30" s="200" customFormat="1" hidden="1" x14ac:dyDescent="0.25">
      <c r="C1267" s="211"/>
      <c r="D1267" s="212"/>
      <c r="E1267" s="213"/>
      <c r="F1267" s="213"/>
      <c r="G1267" s="204"/>
      <c r="K1267" s="204"/>
      <c r="M1267" s="205"/>
      <c r="N1267" s="205"/>
      <c r="O1267" s="205"/>
      <c r="P1267" s="204"/>
      <c r="Q1267" s="204"/>
      <c r="U1267" s="204"/>
      <c r="X1267" s="205"/>
      <c r="Y1267" s="205"/>
      <c r="Z1267" s="214"/>
      <c r="AB1267" s="206"/>
      <c r="AC1267" s="205"/>
      <c r="AD1267" s="206"/>
    </row>
    <row r="1268" spans="3:30" s="200" customFormat="1" hidden="1" x14ac:dyDescent="0.25">
      <c r="C1268" s="211"/>
      <c r="D1268" s="212"/>
      <c r="E1268" s="213"/>
      <c r="F1268" s="213"/>
      <c r="G1268" s="204"/>
      <c r="K1268" s="204"/>
      <c r="M1268" s="205"/>
      <c r="N1268" s="205"/>
      <c r="O1268" s="205"/>
      <c r="P1268" s="204"/>
      <c r="Q1268" s="204"/>
      <c r="U1268" s="204"/>
      <c r="X1268" s="205"/>
      <c r="Y1268" s="205"/>
      <c r="Z1268" s="214"/>
      <c r="AB1268" s="206"/>
      <c r="AC1268" s="205"/>
      <c r="AD1268" s="206"/>
    </row>
    <row r="1269" spans="3:30" s="200" customFormat="1" hidden="1" x14ac:dyDescent="0.25">
      <c r="C1269" s="211"/>
      <c r="D1269" s="212"/>
      <c r="E1269" s="213"/>
      <c r="F1269" s="213"/>
      <c r="G1269" s="204"/>
      <c r="K1269" s="204"/>
      <c r="M1269" s="205"/>
      <c r="N1269" s="205"/>
      <c r="O1269" s="205"/>
      <c r="P1269" s="204"/>
      <c r="Q1269" s="204"/>
      <c r="U1269" s="204"/>
      <c r="X1269" s="205"/>
      <c r="Y1269" s="205"/>
      <c r="Z1269" s="214"/>
      <c r="AB1269" s="206"/>
      <c r="AC1269" s="205"/>
      <c r="AD1269" s="206"/>
    </row>
    <row r="1270" spans="3:30" s="200" customFormat="1" hidden="1" x14ac:dyDescent="0.25">
      <c r="C1270" s="211"/>
      <c r="D1270" s="212"/>
      <c r="E1270" s="213"/>
      <c r="F1270" s="213"/>
      <c r="G1270" s="204"/>
      <c r="K1270" s="204"/>
      <c r="M1270" s="205"/>
      <c r="N1270" s="205"/>
      <c r="O1270" s="205"/>
      <c r="P1270" s="204"/>
      <c r="Q1270" s="204"/>
      <c r="U1270" s="204"/>
      <c r="X1270" s="205"/>
      <c r="Y1270" s="205"/>
      <c r="Z1270" s="214"/>
      <c r="AB1270" s="206"/>
      <c r="AC1270" s="205"/>
      <c r="AD1270" s="206"/>
    </row>
    <row r="1271" spans="3:30" s="200" customFormat="1" hidden="1" x14ac:dyDescent="0.25">
      <c r="C1271" s="211"/>
      <c r="D1271" s="212"/>
      <c r="E1271" s="213"/>
      <c r="F1271" s="213"/>
      <c r="G1271" s="204"/>
      <c r="K1271" s="204"/>
      <c r="M1271" s="205"/>
      <c r="N1271" s="205"/>
      <c r="O1271" s="205"/>
      <c r="P1271" s="204"/>
      <c r="Q1271" s="204"/>
      <c r="U1271" s="204"/>
      <c r="X1271" s="205"/>
      <c r="Y1271" s="205"/>
      <c r="Z1271" s="214"/>
      <c r="AB1271" s="206"/>
      <c r="AC1271" s="205"/>
      <c r="AD1271" s="206"/>
    </row>
    <row r="1272" spans="3:30" s="200" customFormat="1" hidden="1" x14ac:dyDescent="0.25">
      <c r="C1272" s="211"/>
      <c r="D1272" s="212"/>
      <c r="E1272" s="213"/>
      <c r="F1272" s="213"/>
      <c r="G1272" s="204"/>
      <c r="K1272" s="204"/>
      <c r="M1272" s="205"/>
      <c r="N1272" s="205"/>
      <c r="O1272" s="205"/>
      <c r="P1272" s="204"/>
      <c r="Q1272" s="204"/>
      <c r="U1272" s="204"/>
      <c r="X1272" s="205"/>
      <c r="Y1272" s="205"/>
      <c r="Z1272" s="214"/>
      <c r="AB1272" s="206"/>
      <c r="AC1272" s="205"/>
      <c r="AD1272" s="206"/>
    </row>
    <row r="1273" spans="3:30" s="200" customFormat="1" hidden="1" x14ac:dyDescent="0.25">
      <c r="C1273" s="211"/>
      <c r="D1273" s="212"/>
      <c r="E1273" s="213"/>
      <c r="F1273" s="213"/>
      <c r="G1273" s="204"/>
      <c r="K1273" s="204"/>
      <c r="M1273" s="205"/>
      <c r="N1273" s="205"/>
      <c r="O1273" s="205"/>
      <c r="P1273" s="204"/>
      <c r="Q1273" s="204"/>
      <c r="U1273" s="204"/>
      <c r="X1273" s="205"/>
      <c r="Y1273" s="205"/>
      <c r="Z1273" s="214"/>
      <c r="AB1273" s="206"/>
      <c r="AC1273" s="205"/>
      <c r="AD1273" s="206"/>
    </row>
    <row r="1274" spans="3:30" s="200" customFormat="1" hidden="1" x14ac:dyDescent="0.25">
      <c r="C1274" s="211"/>
      <c r="D1274" s="212"/>
      <c r="E1274" s="213"/>
      <c r="F1274" s="213"/>
      <c r="G1274" s="204"/>
      <c r="K1274" s="204"/>
      <c r="M1274" s="205"/>
      <c r="N1274" s="205"/>
      <c r="O1274" s="205"/>
      <c r="P1274" s="204"/>
      <c r="Q1274" s="204"/>
      <c r="U1274" s="204"/>
      <c r="X1274" s="205"/>
      <c r="Y1274" s="205"/>
      <c r="Z1274" s="214"/>
      <c r="AB1274" s="206"/>
      <c r="AC1274" s="205"/>
      <c r="AD1274" s="206"/>
    </row>
    <row r="1275" spans="3:30" s="200" customFormat="1" hidden="1" x14ac:dyDescent="0.25">
      <c r="C1275" s="211"/>
      <c r="D1275" s="212"/>
      <c r="E1275" s="213"/>
      <c r="F1275" s="213"/>
      <c r="G1275" s="204"/>
      <c r="K1275" s="204"/>
      <c r="M1275" s="205"/>
      <c r="N1275" s="205"/>
      <c r="O1275" s="205"/>
      <c r="P1275" s="204"/>
      <c r="Q1275" s="204"/>
      <c r="U1275" s="204"/>
      <c r="X1275" s="205"/>
      <c r="Y1275" s="205"/>
      <c r="Z1275" s="214"/>
      <c r="AB1275" s="206"/>
      <c r="AC1275" s="205"/>
      <c r="AD1275" s="206"/>
    </row>
    <row r="1276" spans="3:30" s="200" customFormat="1" hidden="1" x14ac:dyDescent="0.25">
      <c r="C1276" s="211"/>
      <c r="D1276" s="212"/>
      <c r="E1276" s="213"/>
      <c r="F1276" s="213"/>
      <c r="G1276" s="204"/>
      <c r="K1276" s="204"/>
      <c r="M1276" s="205"/>
      <c r="N1276" s="205"/>
      <c r="O1276" s="205"/>
      <c r="P1276" s="204"/>
      <c r="Q1276" s="204"/>
      <c r="U1276" s="204"/>
      <c r="X1276" s="205"/>
      <c r="Y1276" s="205"/>
      <c r="Z1276" s="214"/>
      <c r="AB1276" s="206"/>
      <c r="AC1276" s="205"/>
      <c r="AD1276" s="206"/>
    </row>
    <row r="1277" spans="3:30" s="200" customFormat="1" hidden="1" x14ac:dyDescent="0.25">
      <c r="C1277" s="211"/>
      <c r="D1277" s="212"/>
      <c r="E1277" s="213"/>
      <c r="F1277" s="213"/>
      <c r="G1277" s="204"/>
      <c r="K1277" s="204"/>
      <c r="M1277" s="205"/>
      <c r="N1277" s="205"/>
      <c r="O1277" s="205"/>
      <c r="P1277" s="204"/>
      <c r="Q1277" s="204"/>
      <c r="U1277" s="204"/>
      <c r="X1277" s="205"/>
      <c r="Y1277" s="205"/>
      <c r="Z1277" s="214"/>
      <c r="AB1277" s="206"/>
      <c r="AC1277" s="205"/>
      <c r="AD1277" s="206"/>
    </row>
    <row r="1278" spans="3:30" s="200" customFormat="1" hidden="1" x14ac:dyDescent="0.25">
      <c r="C1278" s="211"/>
      <c r="D1278" s="212"/>
      <c r="E1278" s="213"/>
      <c r="F1278" s="213"/>
      <c r="G1278" s="204"/>
      <c r="K1278" s="204"/>
      <c r="M1278" s="205"/>
      <c r="N1278" s="205"/>
      <c r="O1278" s="205"/>
      <c r="P1278" s="204"/>
      <c r="Q1278" s="204"/>
      <c r="U1278" s="204"/>
      <c r="X1278" s="205"/>
      <c r="Y1278" s="205"/>
      <c r="Z1278" s="214"/>
      <c r="AB1278" s="206"/>
      <c r="AC1278" s="205"/>
      <c r="AD1278" s="206"/>
    </row>
    <row r="1279" spans="3:30" s="200" customFormat="1" hidden="1" x14ac:dyDescent="0.25">
      <c r="C1279" s="211"/>
      <c r="D1279" s="212"/>
      <c r="E1279" s="213"/>
      <c r="F1279" s="213"/>
      <c r="G1279" s="204"/>
      <c r="K1279" s="204"/>
      <c r="M1279" s="205"/>
      <c r="N1279" s="205"/>
      <c r="O1279" s="205"/>
      <c r="P1279" s="204"/>
      <c r="Q1279" s="204"/>
      <c r="U1279" s="204"/>
      <c r="X1279" s="205"/>
      <c r="Y1279" s="205"/>
      <c r="Z1279" s="214"/>
      <c r="AB1279" s="206"/>
      <c r="AC1279" s="205"/>
      <c r="AD1279" s="206"/>
    </row>
    <row r="1280" spans="3:30" s="200" customFormat="1" hidden="1" x14ac:dyDescent="0.25">
      <c r="C1280" s="211"/>
      <c r="D1280" s="212"/>
      <c r="E1280" s="213"/>
      <c r="F1280" s="213"/>
      <c r="G1280" s="204"/>
      <c r="K1280" s="204"/>
      <c r="M1280" s="205"/>
      <c r="N1280" s="205"/>
      <c r="O1280" s="205"/>
      <c r="P1280" s="204"/>
      <c r="Q1280" s="204"/>
      <c r="U1280" s="204"/>
      <c r="X1280" s="205"/>
      <c r="Y1280" s="205"/>
      <c r="Z1280" s="214"/>
      <c r="AB1280" s="206"/>
      <c r="AC1280" s="205"/>
      <c r="AD1280" s="206"/>
    </row>
    <row r="1281" spans="3:30" s="200" customFormat="1" hidden="1" x14ac:dyDescent="0.25">
      <c r="C1281" s="211"/>
      <c r="D1281" s="212"/>
      <c r="E1281" s="213"/>
      <c r="F1281" s="213"/>
      <c r="G1281" s="204"/>
      <c r="K1281" s="204"/>
      <c r="M1281" s="205"/>
      <c r="N1281" s="205"/>
      <c r="O1281" s="205"/>
      <c r="P1281" s="204"/>
      <c r="Q1281" s="204"/>
      <c r="U1281" s="204"/>
      <c r="X1281" s="205"/>
      <c r="Y1281" s="205"/>
      <c r="Z1281" s="214"/>
      <c r="AB1281" s="206"/>
      <c r="AC1281" s="205"/>
      <c r="AD1281" s="206"/>
    </row>
    <row r="1282" spans="3:30" s="200" customFormat="1" hidden="1" x14ac:dyDescent="0.25">
      <c r="C1282" s="211"/>
      <c r="D1282" s="212"/>
      <c r="E1282" s="213"/>
      <c r="F1282" s="213"/>
      <c r="G1282" s="204"/>
      <c r="K1282" s="204"/>
      <c r="M1282" s="205"/>
      <c r="N1282" s="205"/>
      <c r="O1282" s="205"/>
      <c r="P1282" s="204"/>
      <c r="Q1282" s="204"/>
      <c r="U1282" s="204"/>
      <c r="X1282" s="205"/>
      <c r="Y1282" s="205"/>
      <c r="Z1282" s="214"/>
      <c r="AB1282" s="206"/>
      <c r="AC1282" s="205"/>
      <c r="AD1282" s="206"/>
    </row>
    <row r="1283" spans="3:30" s="200" customFormat="1" hidden="1" x14ac:dyDescent="0.25">
      <c r="C1283" s="211"/>
      <c r="D1283" s="212"/>
      <c r="E1283" s="213"/>
      <c r="F1283" s="213"/>
      <c r="G1283" s="204"/>
      <c r="K1283" s="204"/>
      <c r="M1283" s="205"/>
      <c r="N1283" s="205"/>
      <c r="O1283" s="205"/>
      <c r="P1283" s="204"/>
      <c r="Q1283" s="204"/>
      <c r="U1283" s="204"/>
      <c r="X1283" s="205"/>
      <c r="Y1283" s="205"/>
      <c r="Z1283" s="214"/>
      <c r="AB1283" s="206"/>
      <c r="AC1283" s="205"/>
      <c r="AD1283" s="206"/>
    </row>
    <row r="1284" spans="3:30" s="200" customFormat="1" hidden="1" x14ac:dyDescent="0.25">
      <c r="C1284" s="211"/>
      <c r="D1284" s="212"/>
      <c r="E1284" s="213"/>
      <c r="F1284" s="213"/>
      <c r="G1284" s="204"/>
      <c r="K1284" s="204"/>
      <c r="M1284" s="205"/>
      <c r="N1284" s="205"/>
      <c r="O1284" s="205"/>
      <c r="P1284" s="204"/>
      <c r="Q1284" s="204"/>
      <c r="U1284" s="204"/>
      <c r="X1284" s="205"/>
      <c r="Y1284" s="205"/>
      <c r="Z1284" s="214"/>
      <c r="AB1284" s="206"/>
      <c r="AC1284" s="205"/>
      <c r="AD1284" s="206"/>
    </row>
    <row r="1285" spans="3:30" s="200" customFormat="1" hidden="1" x14ac:dyDescent="0.25">
      <c r="C1285" s="211"/>
      <c r="D1285" s="212"/>
      <c r="E1285" s="213"/>
      <c r="F1285" s="213"/>
      <c r="G1285" s="204"/>
      <c r="K1285" s="204"/>
      <c r="M1285" s="205"/>
      <c r="N1285" s="205"/>
      <c r="O1285" s="205"/>
      <c r="P1285" s="204"/>
      <c r="Q1285" s="204"/>
      <c r="U1285" s="204"/>
      <c r="X1285" s="205"/>
      <c r="Y1285" s="205"/>
      <c r="Z1285" s="214"/>
      <c r="AB1285" s="206"/>
      <c r="AC1285" s="205"/>
      <c r="AD1285" s="206"/>
    </row>
    <row r="1286" spans="3:30" s="200" customFormat="1" hidden="1" x14ac:dyDescent="0.25">
      <c r="C1286" s="211"/>
      <c r="D1286" s="212"/>
      <c r="E1286" s="213"/>
      <c r="F1286" s="213"/>
      <c r="G1286" s="204"/>
      <c r="K1286" s="204"/>
      <c r="M1286" s="205"/>
      <c r="N1286" s="205"/>
      <c r="O1286" s="205"/>
      <c r="P1286" s="204"/>
      <c r="Q1286" s="204"/>
      <c r="U1286" s="204"/>
      <c r="X1286" s="205"/>
      <c r="Y1286" s="205"/>
      <c r="Z1286" s="214"/>
      <c r="AB1286" s="206"/>
      <c r="AC1286" s="205"/>
      <c r="AD1286" s="206"/>
    </row>
    <row r="1287" spans="3:30" s="200" customFormat="1" hidden="1" x14ac:dyDescent="0.25">
      <c r="C1287" s="211"/>
      <c r="D1287" s="212"/>
      <c r="E1287" s="213"/>
      <c r="F1287" s="213"/>
      <c r="G1287" s="204"/>
      <c r="K1287" s="204"/>
      <c r="M1287" s="205"/>
      <c r="N1287" s="205"/>
      <c r="O1287" s="205"/>
      <c r="P1287" s="204"/>
      <c r="Q1287" s="204"/>
      <c r="U1287" s="204"/>
      <c r="X1287" s="205"/>
      <c r="Y1287" s="205"/>
      <c r="Z1287" s="214"/>
      <c r="AB1287" s="206"/>
      <c r="AC1287" s="205"/>
      <c r="AD1287" s="206"/>
    </row>
    <row r="1288" spans="3:30" s="200" customFormat="1" hidden="1" x14ac:dyDescent="0.25">
      <c r="C1288" s="211"/>
      <c r="D1288" s="212"/>
      <c r="E1288" s="213"/>
      <c r="F1288" s="213"/>
      <c r="G1288" s="204"/>
      <c r="K1288" s="204"/>
      <c r="M1288" s="205"/>
      <c r="N1288" s="205"/>
      <c r="O1288" s="205"/>
      <c r="P1288" s="204"/>
      <c r="Q1288" s="204"/>
      <c r="U1288" s="204"/>
      <c r="X1288" s="205"/>
      <c r="Y1288" s="205"/>
      <c r="Z1288" s="214"/>
      <c r="AB1288" s="206"/>
      <c r="AC1288" s="205"/>
      <c r="AD1288" s="206"/>
    </row>
    <row r="1289" spans="3:30" s="200" customFormat="1" hidden="1" x14ac:dyDescent="0.25">
      <c r="C1289" s="211"/>
      <c r="D1289" s="212"/>
      <c r="E1289" s="213"/>
      <c r="F1289" s="213"/>
      <c r="G1289" s="204"/>
      <c r="K1289" s="204"/>
      <c r="M1289" s="205"/>
      <c r="N1289" s="205"/>
      <c r="O1289" s="205"/>
      <c r="P1289" s="204"/>
      <c r="Q1289" s="204"/>
      <c r="U1289" s="204"/>
      <c r="X1289" s="205"/>
      <c r="Y1289" s="205"/>
      <c r="Z1289" s="214"/>
      <c r="AB1289" s="206"/>
      <c r="AC1289" s="205"/>
      <c r="AD1289" s="206"/>
    </row>
    <row r="1290" spans="3:30" s="200" customFormat="1" hidden="1" x14ac:dyDescent="0.25">
      <c r="C1290" s="211"/>
      <c r="D1290" s="212"/>
      <c r="E1290" s="213"/>
      <c r="F1290" s="213"/>
      <c r="G1290" s="204"/>
      <c r="K1290" s="204"/>
      <c r="M1290" s="205"/>
      <c r="N1290" s="205"/>
      <c r="O1290" s="205"/>
      <c r="P1290" s="204"/>
      <c r="Q1290" s="204"/>
      <c r="U1290" s="204"/>
      <c r="X1290" s="205"/>
      <c r="Y1290" s="205"/>
      <c r="Z1290" s="214"/>
      <c r="AB1290" s="206"/>
      <c r="AC1290" s="205"/>
      <c r="AD1290" s="206"/>
    </row>
    <row r="1291" spans="3:30" s="200" customFormat="1" hidden="1" x14ac:dyDescent="0.25">
      <c r="C1291" s="211"/>
      <c r="D1291" s="212"/>
      <c r="E1291" s="213"/>
      <c r="F1291" s="213"/>
      <c r="G1291" s="204"/>
      <c r="K1291" s="204"/>
      <c r="M1291" s="205"/>
      <c r="N1291" s="205"/>
      <c r="O1291" s="205"/>
      <c r="P1291" s="204"/>
      <c r="Q1291" s="204"/>
      <c r="U1291" s="204"/>
      <c r="X1291" s="205"/>
      <c r="Y1291" s="205"/>
      <c r="Z1291" s="214"/>
      <c r="AB1291" s="206"/>
      <c r="AC1291" s="205"/>
      <c r="AD1291" s="206"/>
    </row>
    <row r="1292" spans="3:30" s="200" customFormat="1" hidden="1" x14ac:dyDescent="0.25">
      <c r="C1292" s="211"/>
      <c r="D1292" s="212"/>
      <c r="E1292" s="213"/>
      <c r="F1292" s="213"/>
      <c r="G1292" s="204"/>
      <c r="K1292" s="204"/>
      <c r="M1292" s="205"/>
      <c r="N1292" s="205"/>
      <c r="O1292" s="205"/>
      <c r="P1292" s="204"/>
      <c r="Q1292" s="204"/>
      <c r="U1292" s="204"/>
      <c r="X1292" s="205"/>
      <c r="Y1292" s="205"/>
      <c r="Z1292" s="214"/>
      <c r="AB1292" s="206"/>
      <c r="AC1292" s="205"/>
      <c r="AD1292" s="206"/>
    </row>
    <row r="1293" spans="3:30" s="200" customFormat="1" hidden="1" x14ac:dyDescent="0.25">
      <c r="C1293" s="211"/>
      <c r="D1293" s="212"/>
      <c r="E1293" s="213"/>
      <c r="F1293" s="213"/>
      <c r="G1293" s="204"/>
      <c r="K1293" s="204"/>
      <c r="M1293" s="205"/>
      <c r="N1293" s="205"/>
      <c r="O1293" s="205"/>
      <c r="P1293" s="204"/>
      <c r="Q1293" s="204"/>
      <c r="U1293" s="204"/>
      <c r="X1293" s="205"/>
      <c r="Y1293" s="205"/>
      <c r="Z1293" s="214"/>
      <c r="AB1293" s="206"/>
      <c r="AC1293" s="205"/>
      <c r="AD1293" s="206"/>
    </row>
    <row r="1294" spans="3:30" s="200" customFormat="1" hidden="1" x14ac:dyDescent="0.25">
      <c r="C1294" s="211"/>
      <c r="D1294" s="212"/>
      <c r="E1294" s="213"/>
      <c r="F1294" s="213"/>
      <c r="G1294" s="204"/>
      <c r="K1294" s="204"/>
      <c r="M1294" s="205"/>
      <c r="N1294" s="205"/>
      <c r="O1294" s="205"/>
      <c r="P1294" s="204"/>
      <c r="Q1294" s="204"/>
      <c r="U1294" s="204"/>
      <c r="X1294" s="205"/>
      <c r="Y1294" s="205"/>
      <c r="Z1294" s="214"/>
      <c r="AB1294" s="206"/>
      <c r="AC1294" s="205"/>
      <c r="AD1294" s="206"/>
    </row>
    <row r="1295" spans="3:30" s="200" customFormat="1" hidden="1" x14ac:dyDescent="0.25">
      <c r="C1295" s="211"/>
      <c r="D1295" s="212"/>
      <c r="E1295" s="213"/>
      <c r="F1295" s="213"/>
      <c r="G1295" s="204"/>
      <c r="K1295" s="204"/>
      <c r="M1295" s="205"/>
      <c r="N1295" s="205"/>
      <c r="O1295" s="205"/>
      <c r="P1295" s="204"/>
      <c r="Q1295" s="204"/>
      <c r="U1295" s="204"/>
      <c r="X1295" s="205"/>
      <c r="Y1295" s="205"/>
      <c r="Z1295" s="214"/>
      <c r="AB1295" s="206"/>
      <c r="AC1295" s="205"/>
      <c r="AD1295" s="206"/>
    </row>
    <row r="1296" spans="3:30" s="200" customFormat="1" hidden="1" x14ac:dyDescent="0.25">
      <c r="C1296" s="211"/>
      <c r="D1296" s="212"/>
      <c r="E1296" s="213"/>
      <c r="F1296" s="213"/>
      <c r="G1296" s="204"/>
      <c r="K1296" s="204"/>
      <c r="M1296" s="205"/>
      <c r="N1296" s="205"/>
      <c r="O1296" s="205"/>
      <c r="P1296" s="204"/>
      <c r="Q1296" s="204"/>
      <c r="U1296" s="204"/>
      <c r="X1296" s="205"/>
      <c r="Y1296" s="205"/>
      <c r="Z1296" s="214"/>
      <c r="AB1296" s="206"/>
      <c r="AC1296" s="205"/>
      <c r="AD1296" s="206"/>
    </row>
    <row r="1297" spans="3:30" s="200" customFormat="1" hidden="1" x14ac:dyDescent="0.25">
      <c r="C1297" s="211"/>
      <c r="D1297" s="212"/>
      <c r="E1297" s="213"/>
      <c r="F1297" s="213"/>
      <c r="G1297" s="204"/>
      <c r="K1297" s="204"/>
      <c r="M1297" s="205"/>
      <c r="N1297" s="205"/>
      <c r="O1297" s="205"/>
      <c r="P1297" s="204"/>
      <c r="Q1297" s="204"/>
      <c r="U1297" s="204"/>
      <c r="X1297" s="205"/>
      <c r="Y1297" s="205"/>
      <c r="Z1297" s="214"/>
      <c r="AB1297" s="206"/>
      <c r="AC1297" s="205"/>
      <c r="AD1297" s="206"/>
    </row>
    <row r="1298" spans="3:30" s="200" customFormat="1" hidden="1" x14ac:dyDescent="0.25">
      <c r="C1298" s="211"/>
      <c r="D1298" s="212"/>
      <c r="E1298" s="213"/>
      <c r="F1298" s="213"/>
      <c r="G1298" s="204"/>
      <c r="K1298" s="204"/>
      <c r="M1298" s="205"/>
      <c r="N1298" s="205"/>
      <c r="O1298" s="205"/>
      <c r="P1298" s="204"/>
      <c r="Q1298" s="204"/>
      <c r="U1298" s="204"/>
      <c r="X1298" s="205"/>
      <c r="Y1298" s="205"/>
      <c r="Z1298" s="214"/>
      <c r="AB1298" s="206"/>
      <c r="AC1298" s="205"/>
      <c r="AD1298" s="206"/>
    </row>
    <row r="1299" spans="3:30" s="200" customFormat="1" hidden="1" x14ac:dyDescent="0.25">
      <c r="C1299" s="211"/>
      <c r="D1299" s="212"/>
      <c r="E1299" s="213"/>
      <c r="F1299" s="213"/>
      <c r="G1299" s="204"/>
      <c r="K1299" s="204"/>
      <c r="M1299" s="205"/>
      <c r="N1299" s="205"/>
      <c r="O1299" s="205"/>
      <c r="P1299" s="204"/>
      <c r="Q1299" s="204"/>
      <c r="U1299" s="204"/>
      <c r="X1299" s="205"/>
      <c r="Y1299" s="205"/>
      <c r="Z1299" s="214"/>
      <c r="AB1299" s="206"/>
      <c r="AC1299" s="205"/>
      <c r="AD1299" s="206"/>
    </row>
    <row r="1300" spans="3:30" s="200" customFormat="1" hidden="1" x14ac:dyDescent="0.25">
      <c r="C1300" s="211"/>
      <c r="D1300" s="212"/>
      <c r="E1300" s="213"/>
      <c r="F1300" s="213"/>
      <c r="G1300" s="204"/>
      <c r="K1300" s="204"/>
      <c r="M1300" s="205"/>
      <c r="N1300" s="205"/>
      <c r="O1300" s="205"/>
      <c r="P1300" s="204"/>
      <c r="Q1300" s="204"/>
      <c r="U1300" s="204"/>
      <c r="X1300" s="205"/>
      <c r="Y1300" s="205"/>
      <c r="Z1300" s="214"/>
      <c r="AB1300" s="206"/>
      <c r="AC1300" s="205"/>
      <c r="AD1300" s="206"/>
    </row>
    <row r="1301" spans="3:30" s="200" customFormat="1" hidden="1" x14ac:dyDescent="0.25">
      <c r="C1301" s="211"/>
      <c r="D1301" s="212"/>
      <c r="E1301" s="213"/>
      <c r="F1301" s="213"/>
      <c r="G1301" s="204"/>
      <c r="K1301" s="204"/>
      <c r="M1301" s="205"/>
      <c r="N1301" s="205"/>
      <c r="O1301" s="205"/>
      <c r="P1301" s="204"/>
      <c r="Q1301" s="204"/>
      <c r="U1301" s="204"/>
      <c r="X1301" s="205"/>
      <c r="Y1301" s="205"/>
      <c r="Z1301" s="214"/>
      <c r="AB1301" s="206"/>
      <c r="AC1301" s="205"/>
      <c r="AD1301" s="206"/>
    </row>
    <row r="1302" spans="3:30" s="200" customFormat="1" hidden="1" x14ac:dyDescent="0.25">
      <c r="C1302" s="211"/>
      <c r="D1302" s="212"/>
      <c r="E1302" s="213"/>
      <c r="F1302" s="213"/>
      <c r="G1302" s="204"/>
      <c r="K1302" s="204"/>
      <c r="M1302" s="205"/>
      <c r="N1302" s="205"/>
      <c r="O1302" s="205"/>
      <c r="P1302" s="204"/>
      <c r="Q1302" s="204"/>
      <c r="U1302" s="204"/>
      <c r="X1302" s="205"/>
      <c r="Y1302" s="205"/>
      <c r="Z1302" s="214"/>
      <c r="AB1302" s="206"/>
      <c r="AC1302" s="205"/>
      <c r="AD1302" s="206"/>
    </row>
    <row r="1303" spans="3:30" s="200" customFormat="1" hidden="1" x14ac:dyDescent="0.25">
      <c r="C1303" s="211"/>
      <c r="D1303" s="212"/>
      <c r="E1303" s="213"/>
      <c r="F1303" s="213"/>
      <c r="G1303" s="204"/>
      <c r="K1303" s="204"/>
      <c r="M1303" s="205"/>
      <c r="N1303" s="205"/>
      <c r="O1303" s="205"/>
      <c r="P1303" s="204"/>
      <c r="Q1303" s="204"/>
      <c r="U1303" s="204"/>
      <c r="X1303" s="205"/>
      <c r="Y1303" s="205"/>
      <c r="Z1303" s="214"/>
      <c r="AB1303" s="206"/>
      <c r="AC1303" s="205"/>
      <c r="AD1303" s="206"/>
    </row>
    <row r="1304" spans="3:30" s="200" customFormat="1" hidden="1" x14ac:dyDescent="0.25">
      <c r="C1304" s="211"/>
      <c r="D1304" s="212"/>
      <c r="E1304" s="213"/>
      <c r="F1304" s="213"/>
      <c r="G1304" s="204"/>
      <c r="K1304" s="204"/>
      <c r="M1304" s="205"/>
      <c r="N1304" s="205"/>
      <c r="O1304" s="205"/>
      <c r="P1304" s="204"/>
      <c r="Q1304" s="204"/>
      <c r="U1304" s="204"/>
      <c r="X1304" s="205"/>
      <c r="Y1304" s="205"/>
      <c r="Z1304" s="214"/>
      <c r="AB1304" s="206"/>
      <c r="AC1304" s="205"/>
      <c r="AD1304" s="206"/>
    </row>
    <row r="1305" spans="3:30" s="200" customFormat="1" hidden="1" x14ac:dyDescent="0.25">
      <c r="C1305" s="211"/>
      <c r="D1305" s="212"/>
      <c r="E1305" s="213"/>
      <c r="F1305" s="213"/>
      <c r="G1305" s="204"/>
      <c r="K1305" s="204"/>
      <c r="M1305" s="205"/>
      <c r="N1305" s="205"/>
      <c r="O1305" s="205"/>
      <c r="P1305" s="204"/>
      <c r="Q1305" s="204"/>
      <c r="U1305" s="204"/>
      <c r="X1305" s="205"/>
      <c r="Y1305" s="205"/>
      <c r="Z1305" s="214"/>
      <c r="AB1305" s="206"/>
      <c r="AC1305" s="205"/>
      <c r="AD1305" s="206"/>
    </row>
    <row r="1306" spans="3:30" s="200" customFormat="1" hidden="1" x14ac:dyDescent="0.25">
      <c r="C1306" s="211"/>
      <c r="D1306" s="212"/>
      <c r="E1306" s="213"/>
      <c r="F1306" s="213"/>
      <c r="G1306" s="204"/>
      <c r="K1306" s="204"/>
      <c r="M1306" s="205"/>
      <c r="N1306" s="205"/>
      <c r="O1306" s="205"/>
      <c r="P1306" s="204"/>
      <c r="Q1306" s="204"/>
      <c r="U1306" s="204"/>
      <c r="X1306" s="205"/>
      <c r="Y1306" s="205"/>
      <c r="Z1306" s="214"/>
      <c r="AB1306" s="206"/>
      <c r="AC1306" s="205"/>
      <c r="AD1306" s="206"/>
    </row>
    <row r="1307" spans="3:30" s="200" customFormat="1" hidden="1" x14ac:dyDescent="0.25">
      <c r="C1307" s="211"/>
      <c r="D1307" s="212"/>
      <c r="E1307" s="213"/>
      <c r="F1307" s="213"/>
      <c r="G1307" s="204"/>
      <c r="K1307" s="204"/>
      <c r="M1307" s="205"/>
      <c r="N1307" s="205"/>
      <c r="O1307" s="205"/>
      <c r="P1307" s="204"/>
      <c r="Q1307" s="204"/>
      <c r="U1307" s="204"/>
      <c r="X1307" s="205"/>
      <c r="Y1307" s="205"/>
      <c r="Z1307" s="214"/>
      <c r="AB1307" s="206"/>
      <c r="AC1307" s="205"/>
      <c r="AD1307" s="206"/>
    </row>
    <row r="1308" spans="3:30" s="200" customFormat="1" hidden="1" x14ac:dyDescent="0.25">
      <c r="C1308" s="211"/>
      <c r="D1308" s="212"/>
      <c r="E1308" s="213"/>
      <c r="F1308" s="213"/>
      <c r="G1308" s="204"/>
      <c r="K1308" s="204"/>
      <c r="M1308" s="205"/>
      <c r="N1308" s="205"/>
      <c r="O1308" s="205"/>
      <c r="P1308" s="204"/>
      <c r="Q1308" s="204"/>
      <c r="U1308" s="204"/>
      <c r="X1308" s="205"/>
      <c r="Y1308" s="205"/>
      <c r="Z1308" s="214"/>
      <c r="AB1308" s="206"/>
      <c r="AC1308" s="205"/>
      <c r="AD1308" s="206"/>
    </row>
    <row r="1309" spans="3:30" s="200" customFormat="1" hidden="1" x14ac:dyDescent="0.25">
      <c r="C1309" s="211"/>
      <c r="D1309" s="212"/>
      <c r="E1309" s="213"/>
      <c r="F1309" s="213"/>
      <c r="G1309" s="204"/>
      <c r="K1309" s="204"/>
      <c r="M1309" s="205"/>
      <c r="N1309" s="205"/>
      <c r="O1309" s="205"/>
      <c r="P1309" s="204"/>
      <c r="Q1309" s="204"/>
      <c r="U1309" s="204"/>
      <c r="X1309" s="205"/>
      <c r="Y1309" s="205"/>
      <c r="Z1309" s="214"/>
      <c r="AB1309" s="206"/>
      <c r="AC1309" s="205"/>
      <c r="AD1309" s="206"/>
    </row>
    <row r="1310" spans="3:30" s="200" customFormat="1" hidden="1" x14ac:dyDescent="0.25">
      <c r="C1310" s="211"/>
      <c r="D1310" s="212"/>
      <c r="E1310" s="213"/>
      <c r="F1310" s="213"/>
      <c r="G1310" s="204"/>
      <c r="K1310" s="204"/>
      <c r="M1310" s="205"/>
      <c r="N1310" s="205"/>
      <c r="O1310" s="205"/>
      <c r="P1310" s="204"/>
      <c r="Q1310" s="204"/>
      <c r="U1310" s="204"/>
      <c r="X1310" s="205"/>
      <c r="Y1310" s="205"/>
      <c r="Z1310" s="214"/>
      <c r="AB1310" s="206"/>
      <c r="AC1310" s="205"/>
      <c r="AD1310" s="206"/>
    </row>
    <row r="1311" spans="3:30" s="200" customFormat="1" hidden="1" x14ac:dyDescent="0.25">
      <c r="C1311" s="211"/>
      <c r="D1311" s="212"/>
      <c r="E1311" s="213"/>
      <c r="F1311" s="213"/>
      <c r="G1311" s="204"/>
      <c r="K1311" s="204"/>
      <c r="M1311" s="205"/>
      <c r="N1311" s="205"/>
      <c r="O1311" s="205"/>
      <c r="P1311" s="204"/>
      <c r="Q1311" s="204"/>
      <c r="U1311" s="204"/>
      <c r="X1311" s="205"/>
      <c r="Y1311" s="205"/>
      <c r="Z1311" s="214"/>
      <c r="AB1311" s="206"/>
      <c r="AC1311" s="205"/>
      <c r="AD1311" s="206"/>
    </row>
    <row r="1312" spans="3:30" s="200" customFormat="1" hidden="1" x14ac:dyDescent="0.25">
      <c r="C1312" s="211"/>
      <c r="D1312" s="212"/>
      <c r="E1312" s="213"/>
      <c r="F1312" s="213"/>
      <c r="G1312" s="204"/>
      <c r="K1312" s="204"/>
      <c r="M1312" s="205"/>
      <c r="N1312" s="205"/>
      <c r="O1312" s="205"/>
      <c r="P1312" s="204"/>
      <c r="Q1312" s="204"/>
      <c r="U1312" s="204"/>
      <c r="X1312" s="205"/>
      <c r="Y1312" s="205"/>
      <c r="Z1312" s="214"/>
      <c r="AB1312" s="206"/>
      <c r="AC1312" s="205"/>
      <c r="AD1312" s="206"/>
    </row>
    <row r="1313" spans="3:30" s="200" customFormat="1" hidden="1" x14ac:dyDescent="0.25">
      <c r="C1313" s="211"/>
      <c r="D1313" s="212"/>
      <c r="E1313" s="213"/>
      <c r="F1313" s="213"/>
      <c r="G1313" s="204"/>
      <c r="K1313" s="204"/>
      <c r="M1313" s="205"/>
      <c r="N1313" s="205"/>
      <c r="O1313" s="205"/>
      <c r="P1313" s="204"/>
      <c r="Q1313" s="204"/>
      <c r="U1313" s="204"/>
      <c r="X1313" s="205"/>
      <c r="Y1313" s="205"/>
      <c r="Z1313" s="214"/>
      <c r="AB1313" s="206"/>
      <c r="AC1313" s="205"/>
      <c r="AD1313" s="206"/>
    </row>
    <row r="1314" spans="3:30" s="200" customFormat="1" hidden="1" x14ac:dyDescent="0.25">
      <c r="C1314" s="211"/>
      <c r="D1314" s="212"/>
      <c r="E1314" s="213"/>
      <c r="F1314" s="213"/>
      <c r="G1314" s="204"/>
      <c r="K1314" s="204"/>
      <c r="M1314" s="205"/>
      <c r="N1314" s="205"/>
      <c r="O1314" s="205"/>
      <c r="P1314" s="204"/>
      <c r="Q1314" s="204"/>
      <c r="U1314" s="204"/>
      <c r="X1314" s="205"/>
      <c r="Y1314" s="205"/>
      <c r="Z1314" s="214"/>
      <c r="AB1314" s="206"/>
      <c r="AC1314" s="205"/>
      <c r="AD1314" s="206"/>
    </row>
    <row r="1315" spans="3:30" s="200" customFormat="1" hidden="1" x14ac:dyDescent="0.25">
      <c r="C1315" s="211"/>
      <c r="D1315" s="212"/>
      <c r="E1315" s="213"/>
      <c r="F1315" s="213"/>
      <c r="G1315" s="204"/>
      <c r="K1315" s="204"/>
      <c r="M1315" s="205"/>
      <c r="N1315" s="205"/>
      <c r="O1315" s="205"/>
      <c r="P1315" s="204"/>
      <c r="Q1315" s="204"/>
      <c r="U1315" s="204"/>
      <c r="X1315" s="205"/>
      <c r="Y1315" s="205"/>
      <c r="Z1315" s="214"/>
      <c r="AB1315" s="206"/>
      <c r="AC1315" s="205"/>
      <c r="AD1315" s="206"/>
    </row>
    <row r="1316" spans="3:30" s="200" customFormat="1" hidden="1" x14ac:dyDescent="0.25">
      <c r="C1316" s="211"/>
      <c r="D1316" s="212"/>
      <c r="E1316" s="213"/>
      <c r="F1316" s="213"/>
      <c r="G1316" s="204"/>
      <c r="K1316" s="204"/>
      <c r="M1316" s="205"/>
      <c r="N1316" s="205"/>
      <c r="O1316" s="205"/>
      <c r="P1316" s="204"/>
      <c r="Q1316" s="204"/>
      <c r="U1316" s="204"/>
      <c r="X1316" s="205"/>
      <c r="Y1316" s="205"/>
      <c r="Z1316" s="214"/>
      <c r="AB1316" s="206"/>
      <c r="AC1316" s="205"/>
      <c r="AD1316" s="206"/>
    </row>
    <row r="1317" spans="3:30" s="200" customFormat="1" hidden="1" x14ac:dyDescent="0.25">
      <c r="C1317" s="211"/>
      <c r="D1317" s="212"/>
      <c r="E1317" s="213"/>
      <c r="F1317" s="213"/>
      <c r="G1317" s="204"/>
      <c r="K1317" s="204"/>
      <c r="M1317" s="205"/>
      <c r="N1317" s="205"/>
      <c r="O1317" s="205"/>
      <c r="P1317" s="204"/>
      <c r="Q1317" s="204"/>
      <c r="U1317" s="204"/>
      <c r="X1317" s="205"/>
      <c r="Y1317" s="205"/>
      <c r="Z1317" s="214"/>
      <c r="AB1317" s="206"/>
      <c r="AC1317" s="205"/>
      <c r="AD1317" s="206"/>
    </row>
    <row r="1318" spans="3:30" s="200" customFormat="1" hidden="1" x14ac:dyDescent="0.25">
      <c r="C1318" s="211"/>
      <c r="D1318" s="212"/>
      <c r="E1318" s="213"/>
      <c r="F1318" s="213"/>
      <c r="G1318" s="204"/>
      <c r="K1318" s="204"/>
      <c r="M1318" s="205"/>
      <c r="N1318" s="205"/>
      <c r="O1318" s="205"/>
      <c r="P1318" s="204"/>
      <c r="Q1318" s="204"/>
      <c r="U1318" s="204"/>
      <c r="X1318" s="205"/>
      <c r="Y1318" s="205"/>
      <c r="Z1318" s="214"/>
      <c r="AB1318" s="206"/>
      <c r="AC1318" s="205"/>
      <c r="AD1318" s="206"/>
    </row>
    <row r="1319" spans="3:30" s="200" customFormat="1" hidden="1" x14ac:dyDescent="0.25">
      <c r="C1319" s="211"/>
      <c r="D1319" s="212"/>
      <c r="E1319" s="213"/>
      <c r="F1319" s="213"/>
      <c r="G1319" s="204"/>
      <c r="K1319" s="204"/>
      <c r="M1319" s="205"/>
      <c r="N1319" s="205"/>
      <c r="O1319" s="205"/>
      <c r="P1319" s="204"/>
      <c r="Q1319" s="204"/>
      <c r="U1319" s="204"/>
      <c r="X1319" s="205"/>
      <c r="Y1319" s="205"/>
      <c r="Z1319" s="214"/>
      <c r="AB1319" s="206"/>
      <c r="AC1319" s="205"/>
      <c r="AD1319" s="206"/>
    </row>
    <row r="1320" spans="3:30" s="200" customFormat="1" hidden="1" x14ac:dyDescent="0.25">
      <c r="C1320" s="211"/>
      <c r="D1320" s="212"/>
      <c r="E1320" s="213"/>
      <c r="F1320" s="213"/>
      <c r="G1320" s="204"/>
      <c r="K1320" s="204"/>
      <c r="M1320" s="205"/>
      <c r="N1320" s="205"/>
      <c r="O1320" s="205"/>
      <c r="P1320" s="204"/>
      <c r="Q1320" s="204"/>
      <c r="U1320" s="204"/>
      <c r="X1320" s="205"/>
      <c r="Y1320" s="205"/>
      <c r="Z1320" s="214"/>
      <c r="AB1320" s="206"/>
      <c r="AC1320" s="205"/>
      <c r="AD1320" s="206"/>
    </row>
    <row r="1321" spans="3:30" s="200" customFormat="1" hidden="1" x14ac:dyDescent="0.25">
      <c r="C1321" s="211"/>
      <c r="D1321" s="212"/>
      <c r="E1321" s="213"/>
      <c r="F1321" s="213"/>
      <c r="G1321" s="204"/>
      <c r="K1321" s="204"/>
      <c r="M1321" s="205"/>
      <c r="N1321" s="205"/>
      <c r="O1321" s="205"/>
      <c r="P1321" s="204"/>
      <c r="Q1321" s="204"/>
      <c r="U1321" s="204"/>
      <c r="X1321" s="205"/>
      <c r="Y1321" s="205"/>
      <c r="Z1321" s="214"/>
      <c r="AB1321" s="206"/>
      <c r="AC1321" s="205"/>
      <c r="AD1321" s="206"/>
    </row>
    <row r="1322" spans="3:30" s="200" customFormat="1" hidden="1" x14ac:dyDescent="0.25">
      <c r="C1322" s="211"/>
      <c r="D1322" s="212"/>
      <c r="E1322" s="213"/>
      <c r="F1322" s="213"/>
      <c r="G1322" s="204"/>
      <c r="K1322" s="204"/>
      <c r="M1322" s="205"/>
      <c r="N1322" s="205"/>
      <c r="O1322" s="205"/>
      <c r="P1322" s="204"/>
      <c r="Q1322" s="204"/>
      <c r="U1322" s="204"/>
      <c r="X1322" s="205"/>
      <c r="Y1322" s="205"/>
      <c r="Z1322" s="214"/>
      <c r="AB1322" s="206"/>
      <c r="AC1322" s="205"/>
      <c r="AD1322" s="206"/>
    </row>
    <row r="1323" spans="3:30" s="200" customFormat="1" hidden="1" x14ac:dyDescent="0.25">
      <c r="C1323" s="211"/>
      <c r="D1323" s="212"/>
      <c r="E1323" s="213"/>
      <c r="F1323" s="213"/>
      <c r="G1323" s="204"/>
      <c r="K1323" s="204"/>
      <c r="M1323" s="205"/>
      <c r="N1323" s="205"/>
      <c r="O1323" s="205"/>
      <c r="P1323" s="204"/>
      <c r="Q1323" s="204"/>
      <c r="U1323" s="204"/>
      <c r="X1323" s="205"/>
      <c r="Y1323" s="205"/>
      <c r="Z1323" s="214"/>
      <c r="AB1323" s="206"/>
      <c r="AC1323" s="205"/>
      <c r="AD1323" s="206"/>
    </row>
    <row r="1324" spans="3:30" s="200" customFormat="1" hidden="1" x14ac:dyDescent="0.25">
      <c r="C1324" s="211"/>
      <c r="D1324" s="212"/>
      <c r="E1324" s="213"/>
      <c r="F1324" s="213"/>
      <c r="G1324" s="204"/>
      <c r="K1324" s="204"/>
      <c r="M1324" s="205"/>
      <c r="N1324" s="205"/>
      <c r="O1324" s="205"/>
      <c r="P1324" s="204"/>
      <c r="Q1324" s="204"/>
      <c r="U1324" s="204"/>
      <c r="X1324" s="205"/>
      <c r="Y1324" s="205"/>
      <c r="Z1324" s="214"/>
      <c r="AB1324" s="206"/>
      <c r="AC1324" s="205"/>
      <c r="AD1324" s="206"/>
    </row>
    <row r="1325" spans="3:30" s="200" customFormat="1" hidden="1" x14ac:dyDescent="0.25">
      <c r="C1325" s="211"/>
      <c r="D1325" s="212"/>
      <c r="E1325" s="213"/>
      <c r="F1325" s="213"/>
      <c r="G1325" s="204"/>
      <c r="K1325" s="204"/>
      <c r="M1325" s="205"/>
      <c r="N1325" s="205"/>
      <c r="O1325" s="205"/>
      <c r="P1325" s="204"/>
      <c r="Q1325" s="204"/>
      <c r="U1325" s="204"/>
      <c r="X1325" s="205"/>
      <c r="Y1325" s="205"/>
      <c r="Z1325" s="214"/>
      <c r="AB1325" s="206"/>
      <c r="AC1325" s="205"/>
      <c r="AD1325" s="206"/>
    </row>
    <row r="1326" spans="3:30" s="200" customFormat="1" hidden="1" x14ac:dyDescent="0.25">
      <c r="C1326" s="211"/>
      <c r="D1326" s="212"/>
      <c r="E1326" s="213"/>
      <c r="F1326" s="213"/>
      <c r="G1326" s="204"/>
      <c r="K1326" s="204"/>
      <c r="M1326" s="205"/>
      <c r="N1326" s="205"/>
      <c r="O1326" s="205"/>
      <c r="P1326" s="204"/>
      <c r="Q1326" s="204"/>
      <c r="U1326" s="204"/>
      <c r="X1326" s="205"/>
      <c r="Y1326" s="205"/>
      <c r="Z1326" s="214"/>
      <c r="AB1326" s="206"/>
      <c r="AC1326" s="205"/>
      <c r="AD1326" s="206"/>
    </row>
    <row r="1327" spans="3:30" s="200" customFormat="1" hidden="1" x14ac:dyDescent="0.25">
      <c r="C1327" s="211"/>
      <c r="D1327" s="212"/>
      <c r="E1327" s="213"/>
      <c r="F1327" s="213"/>
      <c r="G1327" s="204"/>
      <c r="K1327" s="204"/>
      <c r="M1327" s="205"/>
      <c r="N1327" s="205"/>
      <c r="O1327" s="205"/>
      <c r="P1327" s="204"/>
      <c r="Q1327" s="204"/>
      <c r="U1327" s="204"/>
      <c r="X1327" s="205"/>
      <c r="Y1327" s="205"/>
      <c r="Z1327" s="214"/>
      <c r="AB1327" s="206"/>
      <c r="AC1327" s="205"/>
      <c r="AD1327" s="206"/>
    </row>
    <row r="1328" spans="3:30" s="200" customFormat="1" hidden="1" x14ac:dyDescent="0.25">
      <c r="C1328" s="211"/>
      <c r="D1328" s="212"/>
      <c r="E1328" s="213"/>
      <c r="F1328" s="213"/>
      <c r="G1328" s="204"/>
      <c r="K1328" s="204"/>
      <c r="M1328" s="205"/>
      <c r="N1328" s="205"/>
      <c r="O1328" s="205"/>
      <c r="P1328" s="204"/>
      <c r="Q1328" s="204"/>
      <c r="U1328" s="204"/>
      <c r="X1328" s="205"/>
      <c r="Y1328" s="205"/>
      <c r="Z1328" s="214"/>
      <c r="AB1328" s="206"/>
      <c r="AC1328" s="205"/>
      <c r="AD1328" s="206"/>
    </row>
    <row r="1329" spans="3:30" s="200" customFormat="1" hidden="1" x14ac:dyDescent="0.25">
      <c r="C1329" s="211"/>
      <c r="D1329" s="212"/>
      <c r="E1329" s="213"/>
      <c r="F1329" s="213"/>
      <c r="G1329" s="204"/>
      <c r="K1329" s="204"/>
      <c r="M1329" s="205"/>
      <c r="N1329" s="205"/>
      <c r="O1329" s="205"/>
      <c r="P1329" s="204"/>
      <c r="Q1329" s="204"/>
      <c r="U1329" s="204"/>
      <c r="X1329" s="205"/>
      <c r="Y1329" s="205"/>
      <c r="Z1329" s="214"/>
      <c r="AB1329" s="206"/>
      <c r="AC1329" s="205"/>
      <c r="AD1329" s="206"/>
    </row>
    <row r="1330" spans="3:30" s="200" customFormat="1" hidden="1" x14ac:dyDescent="0.25">
      <c r="C1330" s="211"/>
      <c r="D1330" s="212"/>
      <c r="E1330" s="213"/>
      <c r="F1330" s="213"/>
      <c r="G1330" s="204"/>
      <c r="K1330" s="204"/>
      <c r="M1330" s="205"/>
      <c r="N1330" s="205"/>
      <c r="O1330" s="205"/>
      <c r="P1330" s="204"/>
      <c r="Q1330" s="204"/>
      <c r="U1330" s="204"/>
      <c r="X1330" s="205"/>
      <c r="Y1330" s="205"/>
      <c r="Z1330" s="214"/>
      <c r="AB1330" s="206"/>
      <c r="AC1330" s="205"/>
      <c r="AD1330" s="206"/>
    </row>
    <row r="1331" spans="3:30" s="200" customFormat="1" hidden="1" x14ac:dyDescent="0.25">
      <c r="C1331" s="211"/>
      <c r="D1331" s="212"/>
      <c r="E1331" s="213"/>
      <c r="F1331" s="213"/>
      <c r="G1331" s="204"/>
      <c r="K1331" s="204"/>
      <c r="M1331" s="205"/>
      <c r="N1331" s="205"/>
      <c r="O1331" s="205"/>
      <c r="P1331" s="204"/>
      <c r="Q1331" s="204"/>
      <c r="U1331" s="204"/>
      <c r="X1331" s="205"/>
      <c r="Y1331" s="205"/>
      <c r="Z1331" s="214"/>
      <c r="AB1331" s="206"/>
      <c r="AC1331" s="205"/>
      <c r="AD1331" s="206"/>
    </row>
    <row r="1332" spans="3:30" s="200" customFormat="1" hidden="1" x14ac:dyDescent="0.25">
      <c r="C1332" s="211"/>
      <c r="D1332" s="212"/>
      <c r="E1332" s="213"/>
      <c r="F1332" s="213"/>
      <c r="G1332" s="204"/>
      <c r="K1332" s="204"/>
      <c r="M1332" s="205"/>
      <c r="N1332" s="205"/>
      <c r="O1332" s="205"/>
      <c r="P1332" s="204"/>
      <c r="Q1332" s="204"/>
      <c r="U1332" s="204"/>
      <c r="X1332" s="205"/>
      <c r="Y1332" s="205"/>
      <c r="Z1332" s="214"/>
      <c r="AB1332" s="206"/>
      <c r="AC1332" s="205"/>
      <c r="AD1332" s="206"/>
    </row>
    <row r="1333" spans="3:30" s="200" customFormat="1" hidden="1" x14ac:dyDescent="0.25">
      <c r="C1333" s="211"/>
      <c r="D1333" s="212"/>
      <c r="E1333" s="213"/>
      <c r="F1333" s="213"/>
      <c r="G1333" s="204"/>
      <c r="K1333" s="204"/>
      <c r="M1333" s="205"/>
      <c r="N1333" s="205"/>
      <c r="O1333" s="205"/>
      <c r="P1333" s="204"/>
      <c r="Q1333" s="204"/>
      <c r="U1333" s="204"/>
      <c r="X1333" s="205"/>
      <c r="Y1333" s="205"/>
      <c r="Z1333" s="214"/>
      <c r="AB1333" s="206"/>
      <c r="AC1333" s="205"/>
      <c r="AD1333" s="206"/>
    </row>
    <row r="1334" spans="3:30" s="200" customFormat="1" hidden="1" x14ac:dyDescent="0.25">
      <c r="C1334" s="211"/>
      <c r="D1334" s="212"/>
      <c r="E1334" s="213"/>
      <c r="F1334" s="213"/>
      <c r="G1334" s="204"/>
      <c r="K1334" s="204"/>
      <c r="M1334" s="205"/>
      <c r="N1334" s="205"/>
      <c r="O1334" s="205"/>
      <c r="P1334" s="204"/>
      <c r="Q1334" s="204"/>
      <c r="U1334" s="204"/>
      <c r="X1334" s="205"/>
      <c r="Y1334" s="205"/>
      <c r="Z1334" s="214"/>
      <c r="AB1334" s="206"/>
      <c r="AC1334" s="205"/>
      <c r="AD1334" s="206"/>
    </row>
    <row r="1335" spans="3:30" s="200" customFormat="1" hidden="1" x14ac:dyDescent="0.25">
      <c r="C1335" s="211"/>
      <c r="D1335" s="212"/>
      <c r="E1335" s="213"/>
      <c r="F1335" s="213"/>
      <c r="G1335" s="204"/>
      <c r="K1335" s="204"/>
      <c r="M1335" s="205"/>
      <c r="N1335" s="205"/>
      <c r="O1335" s="205"/>
      <c r="P1335" s="204"/>
      <c r="Q1335" s="204"/>
      <c r="U1335" s="204"/>
      <c r="X1335" s="205"/>
      <c r="Y1335" s="205"/>
      <c r="Z1335" s="214"/>
      <c r="AB1335" s="206"/>
      <c r="AC1335" s="205"/>
      <c r="AD1335" s="206"/>
    </row>
    <row r="1336" spans="3:30" s="200" customFormat="1" hidden="1" x14ac:dyDescent="0.25">
      <c r="C1336" s="211"/>
      <c r="D1336" s="212"/>
      <c r="E1336" s="213"/>
      <c r="F1336" s="213"/>
      <c r="G1336" s="204"/>
      <c r="K1336" s="204"/>
      <c r="M1336" s="205"/>
      <c r="N1336" s="205"/>
      <c r="O1336" s="205"/>
      <c r="P1336" s="204"/>
      <c r="Q1336" s="204"/>
      <c r="U1336" s="204"/>
      <c r="X1336" s="205"/>
      <c r="Y1336" s="205"/>
      <c r="Z1336" s="214"/>
      <c r="AB1336" s="206"/>
      <c r="AC1336" s="205"/>
      <c r="AD1336" s="206"/>
    </row>
    <row r="1337" spans="3:30" s="200" customFormat="1" hidden="1" x14ac:dyDescent="0.25">
      <c r="C1337" s="211"/>
      <c r="D1337" s="212"/>
      <c r="E1337" s="213"/>
      <c r="F1337" s="213"/>
      <c r="G1337" s="204"/>
      <c r="K1337" s="204"/>
      <c r="M1337" s="205"/>
      <c r="N1337" s="205"/>
      <c r="O1337" s="205"/>
      <c r="P1337" s="204"/>
      <c r="Q1337" s="204"/>
      <c r="U1337" s="204"/>
      <c r="X1337" s="205"/>
      <c r="Y1337" s="205"/>
      <c r="Z1337" s="214"/>
      <c r="AB1337" s="206"/>
      <c r="AC1337" s="205"/>
      <c r="AD1337" s="206"/>
    </row>
    <row r="1338" spans="3:30" s="200" customFormat="1" hidden="1" x14ac:dyDescent="0.25">
      <c r="C1338" s="211"/>
      <c r="D1338" s="212"/>
      <c r="E1338" s="213"/>
      <c r="F1338" s="213"/>
      <c r="G1338" s="204"/>
      <c r="K1338" s="204"/>
      <c r="M1338" s="205"/>
      <c r="N1338" s="205"/>
      <c r="O1338" s="205"/>
      <c r="P1338" s="204"/>
      <c r="Q1338" s="204"/>
      <c r="U1338" s="204"/>
      <c r="X1338" s="205"/>
      <c r="Y1338" s="205"/>
      <c r="Z1338" s="214"/>
      <c r="AB1338" s="206"/>
      <c r="AC1338" s="205"/>
      <c r="AD1338" s="206"/>
    </row>
    <row r="1339" spans="3:30" s="200" customFormat="1" hidden="1" x14ac:dyDescent="0.25">
      <c r="C1339" s="211"/>
      <c r="D1339" s="212"/>
      <c r="E1339" s="213"/>
      <c r="F1339" s="213"/>
      <c r="G1339" s="204"/>
      <c r="K1339" s="204"/>
      <c r="M1339" s="205"/>
      <c r="N1339" s="205"/>
      <c r="O1339" s="205"/>
      <c r="P1339" s="204"/>
      <c r="Q1339" s="204"/>
      <c r="U1339" s="204"/>
      <c r="X1339" s="205"/>
      <c r="Y1339" s="205"/>
      <c r="Z1339" s="214"/>
      <c r="AB1339" s="206"/>
      <c r="AC1339" s="205"/>
      <c r="AD1339" s="206"/>
    </row>
    <row r="1340" spans="3:30" s="200" customFormat="1" hidden="1" x14ac:dyDescent="0.25">
      <c r="C1340" s="211"/>
      <c r="D1340" s="212"/>
      <c r="E1340" s="213"/>
      <c r="F1340" s="213"/>
      <c r="G1340" s="204"/>
      <c r="K1340" s="204"/>
      <c r="M1340" s="205"/>
      <c r="N1340" s="205"/>
      <c r="O1340" s="205"/>
      <c r="P1340" s="204"/>
      <c r="Q1340" s="204"/>
      <c r="U1340" s="204"/>
      <c r="X1340" s="205"/>
      <c r="Y1340" s="205"/>
      <c r="Z1340" s="214"/>
      <c r="AB1340" s="206"/>
      <c r="AC1340" s="205"/>
      <c r="AD1340" s="206"/>
    </row>
    <row r="1341" spans="3:30" s="200" customFormat="1" hidden="1" x14ac:dyDescent="0.25">
      <c r="C1341" s="211"/>
      <c r="D1341" s="212"/>
      <c r="E1341" s="213"/>
      <c r="F1341" s="213"/>
      <c r="G1341" s="204"/>
      <c r="K1341" s="204"/>
      <c r="M1341" s="205"/>
      <c r="N1341" s="205"/>
      <c r="O1341" s="205"/>
      <c r="P1341" s="204"/>
      <c r="Q1341" s="204"/>
      <c r="U1341" s="204"/>
      <c r="X1341" s="205"/>
      <c r="Y1341" s="205"/>
      <c r="Z1341" s="214"/>
      <c r="AB1341" s="206"/>
      <c r="AC1341" s="205"/>
      <c r="AD1341" s="206"/>
    </row>
    <row r="1342" spans="3:30" s="200" customFormat="1" hidden="1" x14ac:dyDescent="0.25">
      <c r="C1342" s="211"/>
      <c r="D1342" s="212"/>
      <c r="E1342" s="213"/>
      <c r="F1342" s="213"/>
      <c r="G1342" s="204"/>
      <c r="K1342" s="204"/>
      <c r="M1342" s="205"/>
      <c r="N1342" s="205"/>
      <c r="O1342" s="205"/>
      <c r="P1342" s="204"/>
      <c r="Q1342" s="204"/>
      <c r="U1342" s="204"/>
      <c r="X1342" s="205"/>
      <c r="Y1342" s="205"/>
      <c r="Z1342" s="214"/>
      <c r="AB1342" s="206"/>
      <c r="AC1342" s="205"/>
      <c r="AD1342" s="206"/>
    </row>
    <row r="1343" spans="3:30" s="200" customFormat="1" hidden="1" x14ac:dyDescent="0.25">
      <c r="C1343" s="211"/>
      <c r="D1343" s="212"/>
      <c r="E1343" s="213"/>
      <c r="F1343" s="213"/>
      <c r="G1343" s="204"/>
      <c r="K1343" s="204"/>
      <c r="M1343" s="205"/>
      <c r="N1343" s="205"/>
      <c r="O1343" s="205"/>
      <c r="P1343" s="204"/>
      <c r="Q1343" s="204"/>
      <c r="U1343" s="204"/>
      <c r="X1343" s="205"/>
      <c r="Y1343" s="205"/>
      <c r="Z1343" s="214"/>
      <c r="AB1343" s="206"/>
      <c r="AC1343" s="205"/>
      <c r="AD1343" s="206"/>
    </row>
    <row r="1344" spans="3:30" s="200" customFormat="1" hidden="1" x14ac:dyDescent="0.25">
      <c r="C1344" s="211"/>
      <c r="D1344" s="212"/>
      <c r="E1344" s="213"/>
      <c r="F1344" s="213"/>
      <c r="G1344" s="204"/>
      <c r="K1344" s="204"/>
      <c r="M1344" s="205"/>
      <c r="N1344" s="205"/>
      <c r="O1344" s="205"/>
      <c r="P1344" s="204"/>
      <c r="Q1344" s="204"/>
      <c r="U1344" s="204"/>
      <c r="X1344" s="205"/>
      <c r="Y1344" s="205"/>
      <c r="Z1344" s="214"/>
      <c r="AB1344" s="206"/>
      <c r="AC1344" s="205"/>
      <c r="AD1344" s="206"/>
    </row>
    <row r="1345" spans="3:30" s="200" customFormat="1" hidden="1" x14ac:dyDescent="0.25">
      <c r="C1345" s="211"/>
      <c r="D1345" s="212"/>
      <c r="E1345" s="213"/>
      <c r="F1345" s="213"/>
      <c r="G1345" s="204"/>
      <c r="K1345" s="204"/>
      <c r="M1345" s="205"/>
      <c r="N1345" s="205"/>
      <c r="O1345" s="205"/>
      <c r="P1345" s="204"/>
      <c r="Q1345" s="204"/>
      <c r="U1345" s="204"/>
      <c r="X1345" s="205"/>
      <c r="Y1345" s="205"/>
      <c r="Z1345" s="214"/>
      <c r="AB1345" s="206"/>
      <c r="AC1345" s="205"/>
      <c r="AD1345" s="206"/>
    </row>
    <row r="1346" spans="3:30" s="200" customFormat="1" hidden="1" x14ac:dyDescent="0.25">
      <c r="C1346" s="211"/>
      <c r="D1346" s="212"/>
      <c r="E1346" s="213"/>
      <c r="F1346" s="213"/>
      <c r="G1346" s="204"/>
      <c r="K1346" s="204"/>
      <c r="M1346" s="205"/>
      <c r="N1346" s="205"/>
      <c r="O1346" s="205"/>
      <c r="P1346" s="204"/>
      <c r="Q1346" s="204"/>
      <c r="U1346" s="204"/>
      <c r="X1346" s="205"/>
      <c r="Y1346" s="205"/>
      <c r="Z1346" s="214"/>
      <c r="AB1346" s="206"/>
      <c r="AC1346" s="205"/>
      <c r="AD1346" s="206"/>
    </row>
    <row r="1347" spans="3:30" s="200" customFormat="1" hidden="1" x14ac:dyDescent="0.25">
      <c r="C1347" s="211"/>
      <c r="D1347" s="212"/>
      <c r="E1347" s="213"/>
      <c r="F1347" s="213"/>
      <c r="G1347" s="204"/>
      <c r="K1347" s="204"/>
      <c r="M1347" s="205"/>
      <c r="N1347" s="205"/>
      <c r="O1347" s="205"/>
      <c r="P1347" s="204"/>
      <c r="Q1347" s="204"/>
      <c r="U1347" s="204"/>
      <c r="X1347" s="205"/>
      <c r="Y1347" s="205"/>
      <c r="Z1347" s="214"/>
      <c r="AB1347" s="206"/>
      <c r="AC1347" s="205"/>
      <c r="AD1347" s="206"/>
    </row>
    <row r="1348" spans="3:30" s="200" customFormat="1" hidden="1" x14ac:dyDescent="0.25">
      <c r="C1348" s="211"/>
      <c r="D1348" s="212"/>
      <c r="E1348" s="213"/>
      <c r="F1348" s="213"/>
      <c r="G1348" s="204"/>
      <c r="K1348" s="204"/>
      <c r="M1348" s="205"/>
      <c r="N1348" s="205"/>
      <c r="O1348" s="205"/>
      <c r="P1348" s="204"/>
      <c r="Q1348" s="204"/>
      <c r="U1348" s="204"/>
      <c r="X1348" s="205"/>
      <c r="Y1348" s="205"/>
      <c r="Z1348" s="214"/>
      <c r="AB1348" s="206"/>
      <c r="AC1348" s="205"/>
      <c r="AD1348" s="206"/>
    </row>
    <row r="1349" spans="3:30" s="200" customFormat="1" hidden="1" x14ac:dyDescent="0.25">
      <c r="C1349" s="211"/>
      <c r="D1349" s="212"/>
      <c r="E1349" s="213"/>
      <c r="F1349" s="213"/>
      <c r="G1349" s="204"/>
      <c r="K1349" s="204"/>
      <c r="M1349" s="205"/>
      <c r="N1349" s="205"/>
      <c r="O1349" s="205"/>
      <c r="P1349" s="204"/>
      <c r="Q1349" s="204"/>
      <c r="U1349" s="204"/>
      <c r="X1349" s="205"/>
      <c r="Y1349" s="205"/>
      <c r="Z1349" s="214"/>
      <c r="AB1349" s="206"/>
      <c r="AC1349" s="205"/>
      <c r="AD1349" s="206"/>
    </row>
    <row r="1350" spans="3:30" s="200" customFormat="1" hidden="1" x14ac:dyDescent="0.25">
      <c r="C1350" s="211"/>
      <c r="D1350" s="212"/>
      <c r="E1350" s="213"/>
      <c r="F1350" s="213"/>
      <c r="G1350" s="204"/>
      <c r="K1350" s="204"/>
      <c r="M1350" s="205"/>
      <c r="N1350" s="205"/>
      <c r="O1350" s="205"/>
      <c r="P1350" s="204"/>
      <c r="Q1350" s="204"/>
      <c r="U1350" s="204"/>
      <c r="X1350" s="205"/>
      <c r="Y1350" s="205"/>
      <c r="Z1350" s="214"/>
      <c r="AB1350" s="206"/>
      <c r="AC1350" s="205"/>
      <c r="AD1350" s="206"/>
    </row>
    <row r="1351" spans="3:30" s="200" customFormat="1" hidden="1" x14ac:dyDescent="0.25">
      <c r="C1351" s="211"/>
      <c r="D1351" s="212"/>
      <c r="E1351" s="213"/>
      <c r="F1351" s="213"/>
      <c r="G1351" s="204"/>
      <c r="K1351" s="204"/>
      <c r="M1351" s="205"/>
      <c r="N1351" s="205"/>
      <c r="O1351" s="205"/>
      <c r="P1351" s="204"/>
      <c r="Q1351" s="204"/>
      <c r="U1351" s="204"/>
      <c r="X1351" s="205"/>
      <c r="Y1351" s="205"/>
      <c r="Z1351" s="214"/>
      <c r="AB1351" s="206"/>
      <c r="AC1351" s="205"/>
      <c r="AD1351" s="206"/>
    </row>
    <row r="1352" spans="3:30" s="200" customFormat="1" hidden="1" x14ac:dyDescent="0.25">
      <c r="C1352" s="211"/>
      <c r="D1352" s="212"/>
      <c r="E1352" s="213"/>
      <c r="F1352" s="213"/>
      <c r="G1352" s="204"/>
      <c r="K1352" s="204"/>
      <c r="M1352" s="205"/>
      <c r="N1352" s="205"/>
      <c r="O1352" s="205"/>
      <c r="P1352" s="204"/>
      <c r="Q1352" s="204"/>
      <c r="U1352" s="204"/>
      <c r="X1352" s="205"/>
      <c r="Y1352" s="205"/>
      <c r="Z1352" s="214"/>
      <c r="AB1352" s="206"/>
      <c r="AC1352" s="205"/>
      <c r="AD1352" s="206"/>
    </row>
    <row r="1353" spans="3:30" s="200" customFormat="1" hidden="1" x14ac:dyDescent="0.25">
      <c r="C1353" s="211"/>
      <c r="D1353" s="212"/>
      <c r="E1353" s="213"/>
      <c r="F1353" s="213"/>
      <c r="G1353" s="204"/>
      <c r="K1353" s="204"/>
      <c r="M1353" s="205"/>
      <c r="N1353" s="205"/>
      <c r="O1353" s="205"/>
      <c r="P1353" s="204"/>
      <c r="Q1353" s="204"/>
      <c r="U1353" s="204"/>
      <c r="X1353" s="205"/>
      <c r="Y1353" s="205"/>
      <c r="Z1353" s="214"/>
      <c r="AB1353" s="206"/>
      <c r="AC1353" s="205"/>
      <c r="AD1353" s="206"/>
    </row>
    <row r="1354" spans="3:30" s="200" customFormat="1" hidden="1" x14ac:dyDescent="0.25">
      <c r="C1354" s="211"/>
      <c r="D1354" s="212"/>
      <c r="E1354" s="213"/>
      <c r="F1354" s="213"/>
      <c r="G1354" s="204"/>
      <c r="K1354" s="204"/>
      <c r="M1354" s="205"/>
      <c r="N1354" s="205"/>
      <c r="O1354" s="205"/>
      <c r="P1354" s="204"/>
      <c r="Q1354" s="204"/>
      <c r="U1354" s="204"/>
      <c r="X1354" s="205"/>
      <c r="Y1354" s="205"/>
      <c r="Z1354" s="214"/>
      <c r="AB1354" s="206"/>
      <c r="AC1354" s="205"/>
      <c r="AD1354" s="206"/>
    </row>
    <row r="1355" spans="3:30" s="200" customFormat="1" hidden="1" x14ac:dyDescent="0.25">
      <c r="C1355" s="211"/>
      <c r="D1355" s="212"/>
      <c r="E1355" s="213"/>
      <c r="F1355" s="213"/>
      <c r="G1355" s="204"/>
      <c r="K1355" s="204"/>
      <c r="M1355" s="205"/>
      <c r="N1355" s="205"/>
      <c r="O1355" s="205"/>
      <c r="P1355" s="204"/>
      <c r="Q1355" s="204"/>
      <c r="U1355" s="204"/>
      <c r="X1355" s="205"/>
      <c r="Y1355" s="205"/>
      <c r="Z1355" s="214"/>
      <c r="AB1355" s="206"/>
      <c r="AC1355" s="205"/>
      <c r="AD1355" s="206"/>
    </row>
    <row r="1356" spans="3:30" s="200" customFormat="1" hidden="1" x14ac:dyDescent="0.25">
      <c r="C1356" s="211"/>
      <c r="D1356" s="212"/>
      <c r="E1356" s="213"/>
      <c r="F1356" s="213"/>
      <c r="G1356" s="204"/>
      <c r="K1356" s="204"/>
      <c r="M1356" s="205"/>
      <c r="N1356" s="205"/>
      <c r="O1356" s="205"/>
      <c r="P1356" s="204"/>
      <c r="Q1356" s="204"/>
      <c r="U1356" s="204"/>
      <c r="X1356" s="205"/>
      <c r="Y1356" s="205"/>
      <c r="Z1356" s="214"/>
      <c r="AB1356" s="206"/>
      <c r="AC1356" s="205"/>
      <c r="AD1356" s="206"/>
    </row>
    <row r="1357" spans="3:30" s="200" customFormat="1" hidden="1" x14ac:dyDescent="0.25">
      <c r="C1357" s="211"/>
      <c r="D1357" s="212"/>
      <c r="E1357" s="213"/>
      <c r="F1357" s="213"/>
      <c r="G1357" s="204"/>
      <c r="K1357" s="204"/>
      <c r="M1357" s="205"/>
      <c r="N1357" s="205"/>
      <c r="O1357" s="205"/>
      <c r="P1357" s="204"/>
      <c r="Q1357" s="204"/>
      <c r="U1357" s="204"/>
      <c r="X1357" s="205"/>
      <c r="Y1357" s="205"/>
      <c r="Z1357" s="214"/>
      <c r="AB1357" s="206"/>
      <c r="AC1357" s="205"/>
      <c r="AD1357" s="206"/>
    </row>
    <row r="1358" spans="3:30" s="200" customFormat="1" hidden="1" x14ac:dyDescent="0.25">
      <c r="C1358" s="211"/>
      <c r="D1358" s="212"/>
      <c r="E1358" s="213"/>
      <c r="F1358" s="213"/>
      <c r="G1358" s="204"/>
      <c r="K1358" s="204"/>
      <c r="M1358" s="205"/>
      <c r="N1358" s="205"/>
      <c r="O1358" s="205"/>
      <c r="P1358" s="204"/>
      <c r="Q1358" s="204"/>
      <c r="U1358" s="204"/>
      <c r="X1358" s="205"/>
      <c r="Y1358" s="205"/>
      <c r="Z1358" s="214"/>
      <c r="AB1358" s="206"/>
      <c r="AC1358" s="205"/>
      <c r="AD1358" s="206"/>
    </row>
    <row r="1359" spans="3:30" s="200" customFormat="1" hidden="1" x14ac:dyDescent="0.25">
      <c r="C1359" s="211"/>
      <c r="D1359" s="212"/>
      <c r="E1359" s="213"/>
      <c r="F1359" s="213"/>
      <c r="G1359" s="204"/>
      <c r="K1359" s="204"/>
      <c r="M1359" s="205"/>
      <c r="N1359" s="205"/>
      <c r="O1359" s="205"/>
      <c r="P1359" s="204"/>
      <c r="Q1359" s="204"/>
      <c r="U1359" s="204"/>
      <c r="X1359" s="205"/>
      <c r="Y1359" s="205"/>
      <c r="Z1359" s="214"/>
      <c r="AB1359" s="206"/>
      <c r="AC1359" s="205"/>
      <c r="AD1359" s="206"/>
    </row>
    <row r="1360" spans="3:30" s="200" customFormat="1" hidden="1" x14ac:dyDescent="0.25">
      <c r="C1360" s="211"/>
      <c r="D1360" s="212"/>
      <c r="E1360" s="213"/>
      <c r="F1360" s="213"/>
      <c r="G1360" s="204"/>
      <c r="K1360" s="204"/>
      <c r="M1360" s="205"/>
      <c r="N1360" s="205"/>
      <c r="O1360" s="205"/>
      <c r="P1360" s="204"/>
      <c r="Q1360" s="204"/>
      <c r="U1360" s="204"/>
      <c r="X1360" s="205"/>
      <c r="Y1360" s="205"/>
      <c r="Z1360" s="214"/>
      <c r="AB1360" s="206"/>
      <c r="AC1360" s="205"/>
      <c r="AD1360" s="206"/>
    </row>
    <row r="1361" spans="3:30" s="200" customFormat="1" hidden="1" x14ac:dyDescent="0.25">
      <c r="C1361" s="211"/>
      <c r="D1361" s="212"/>
      <c r="E1361" s="213"/>
      <c r="F1361" s="213"/>
      <c r="G1361" s="204"/>
      <c r="K1361" s="204"/>
      <c r="M1361" s="205"/>
      <c r="N1361" s="205"/>
      <c r="O1361" s="205"/>
      <c r="P1361" s="204"/>
      <c r="Q1361" s="204"/>
      <c r="U1361" s="204"/>
      <c r="X1361" s="205"/>
      <c r="Y1361" s="205"/>
      <c r="Z1361" s="214"/>
      <c r="AB1361" s="206"/>
      <c r="AC1361" s="205"/>
      <c r="AD1361" s="206"/>
    </row>
    <row r="1362" spans="3:30" s="200" customFormat="1" hidden="1" x14ac:dyDescent="0.25">
      <c r="C1362" s="211"/>
      <c r="D1362" s="212"/>
      <c r="E1362" s="213"/>
      <c r="F1362" s="213"/>
      <c r="G1362" s="204"/>
      <c r="K1362" s="204"/>
      <c r="M1362" s="205"/>
      <c r="N1362" s="205"/>
      <c r="O1362" s="205"/>
      <c r="P1362" s="204"/>
      <c r="Q1362" s="204"/>
      <c r="U1362" s="204"/>
      <c r="X1362" s="205"/>
      <c r="Y1362" s="205"/>
      <c r="Z1362" s="214"/>
      <c r="AB1362" s="206"/>
      <c r="AC1362" s="205"/>
      <c r="AD1362" s="206"/>
    </row>
    <row r="1363" spans="3:30" s="200" customFormat="1" hidden="1" x14ac:dyDescent="0.25">
      <c r="C1363" s="211"/>
      <c r="D1363" s="212"/>
      <c r="E1363" s="213"/>
      <c r="F1363" s="213"/>
      <c r="G1363" s="204"/>
      <c r="K1363" s="204"/>
      <c r="M1363" s="205"/>
      <c r="N1363" s="205"/>
      <c r="O1363" s="205"/>
      <c r="P1363" s="204"/>
      <c r="Q1363" s="204"/>
      <c r="U1363" s="204"/>
      <c r="X1363" s="205"/>
      <c r="Y1363" s="205"/>
      <c r="Z1363" s="214"/>
      <c r="AB1363" s="206"/>
      <c r="AC1363" s="205"/>
      <c r="AD1363" s="206"/>
    </row>
    <row r="1364" spans="3:30" s="200" customFormat="1" hidden="1" x14ac:dyDescent="0.25">
      <c r="C1364" s="211"/>
      <c r="D1364" s="212"/>
      <c r="E1364" s="213"/>
      <c r="F1364" s="213"/>
      <c r="G1364" s="204"/>
      <c r="K1364" s="204"/>
      <c r="M1364" s="205"/>
      <c r="N1364" s="205"/>
      <c r="O1364" s="205"/>
      <c r="P1364" s="204"/>
      <c r="Q1364" s="204"/>
      <c r="U1364" s="204"/>
      <c r="X1364" s="205"/>
      <c r="Y1364" s="205"/>
      <c r="Z1364" s="214"/>
      <c r="AB1364" s="206"/>
      <c r="AC1364" s="205"/>
      <c r="AD1364" s="206"/>
    </row>
    <row r="1365" spans="3:30" s="200" customFormat="1" hidden="1" x14ac:dyDescent="0.25">
      <c r="C1365" s="211"/>
      <c r="D1365" s="212"/>
      <c r="E1365" s="213"/>
      <c r="F1365" s="213"/>
      <c r="G1365" s="204"/>
      <c r="K1365" s="204"/>
      <c r="M1365" s="205"/>
      <c r="N1365" s="205"/>
      <c r="O1365" s="205"/>
      <c r="P1365" s="204"/>
      <c r="Q1365" s="204"/>
      <c r="U1365" s="204"/>
      <c r="X1365" s="205"/>
      <c r="Y1365" s="205"/>
      <c r="Z1365" s="214"/>
      <c r="AB1365" s="206"/>
      <c r="AC1365" s="205"/>
      <c r="AD1365" s="206"/>
    </row>
    <row r="1366" spans="3:30" s="200" customFormat="1" hidden="1" x14ac:dyDescent="0.25">
      <c r="C1366" s="211"/>
      <c r="D1366" s="212"/>
      <c r="E1366" s="213"/>
      <c r="F1366" s="213"/>
      <c r="G1366" s="204"/>
      <c r="K1366" s="204"/>
      <c r="M1366" s="205"/>
      <c r="N1366" s="205"/>
      <c r="O1366" s="205"/>
      <c r="P1366" s="204"/>
      <c r="Q1366" s="204"/>
      <c r="U1366" s="204"/>
      <c r="X1366" s="205"/>
      <c r="Y1366" s="205"/>
      <c r="Z1366" s="214"/>
      <c r="AB1366" s="206"/>
      <c r="AC1366" s="205"/>
      <c r="AD1366" s="206"/>
    </row>
    <row r="1367" spans="3:30" s="200" customFormat="1" hidden="1" x14ac:dyDescent="0.25">
      <c r="C1367" s="211"/>
      <c r="D1367" s="212"/>
      <c r="E1367" s="213"/>
      <c r="F1367" s="213"/>
      <c r="G1367" s="204"/>
      <c r="K1367" s="204"/>
      <c r="M1367" s="205"/>
      <c r="N1367" s="205"/>
      <c r="O1367" s="205"/>
      <c r="P1367" s="204"/>
      <c r="Q1367" s="204"/>
      <c r="U1367" s="204"/>
      <c r="X1367" s="205"/>
      <c r="Y1367" s="205"/>
      <c r="Z1367" s="214"/>
      <c r="AB1367" s="206"/>
      <c r="AC1367" s="205"/>
      <c r="AD1367" s="206"/>
    </row>
    <row r="1368" spans="3:30" s="200" customFormat="1" hidden="1" x14ac:dyDescent="0.25">
      <c r="C1368" s="211"/>
      <c r="D1368" s="212"/>
      <c r="E1368" s="213"/>
      <c r="F1368" s="213"/>
      <c r="G1368" s="204"/>
      <c r="K1368" s="204"/>
      <c r="M1368" s="205"/>
      <c r="N1368" s="205"/>
      <c r="O1368" s="205"/>
      <c r="P1368" s="204"/>
      <c r="Q1368" s="204"/>
      <c r="U1368" s="204"/>
      <c r="X1368" s="205"/>
      <c r="Y1368" s="205"/>
      <c r="Z1368" s="214"/>
      <c r="AB1368" s="206"/>
      <c r="AC1368" s="205"/>
      <c r="AD1368" s="206"/>
    </row>
    <row r="1369" spans="3:30" s="200" customFormat="1" hidden="1" x14ac:dyDescent="0.25">
      <c r="C1369" s="211"/>
      <c r="D1369" s="212"/>
      <c r="E1369" s="213"/>
      <c r="F1369" s="213"/>
      <c r="G1369" s="204"/>
      <c r="K1369" s="204"/>
      <c r="M1369" s="205"/>
      <c r="N1369" s="205"/>
      <c r="O1369" s="205"/>
      <c r="P1369" s="204"/>
      <c r="Q1369" s="204"/>
      <c r="U1369" s="204"/>
      <c r="X1369" s="205"/>
      <c r="Y1369" s="205"/>
      <c r="Z1369" s="214"/>
      <c r="AB1369" s="206"/>
      <c r="AC1369" s="205"/>
      <c r="AD1369" s="206"/>
    </row>
    <row r="1370" spans="3:30" s="200" customFormat="1" hidden="1" x14ac:dyDescent="0.25">
      <c r="C1370" s="211"/>
      <c r="D1370" s="212"/>
      <c r="E1370" s="213"/>
      <c r="F1370" s="213"/>
      <c r="G1370" s="204"/>
      <c r="K1370" s="204"/>
      <c r="M1370" s="205"/>
      <c r="N1370" s="205"/>
      <c r="O1370" s="205"/>
      <c r="P1370" s="204"/>
      <c r="Q1370" s="204"/>
      <c r="U1370" s="204"/>
      <c r="X1370" s="205"/>
      <c r="Y1370" s="205"/>
      <c r="Z1370" s="214"/>
      <c r="AB1370" s="206"/>
      <c r="AC1370" s="205"/>
      <c r="AD1370" s="206"/>
    </row>
    <row r="1371" spans="3:30" s="200" customFormat="1" hidden="1" x14ac:dyDescent="0.25">
      <c r="C1371" s="211"/>
      <c r="D1371" s="212"/>
      <c r="E1371" s="213"/>
      <c r="F1371" s="213"/>
      <c r="G1371" s="204"/>
      <c r="K1371" s="204"/>
      <c r="M1371" s="205"/>
      <c r="N1371" s="205"/>
      <c r="O1371" s="205"/>
      <c r="P1371" s="204"/>
      <c r="Q1371" s="204"/>
      <c r="U1371" s="204"/>
      <c r="X1371" s="205"/>
      <c r="Y1371" s="205"/>
      <c r="Z1371" s="214"/>
      <c r="AB1371" s="206"/>
      <c r="AC1371" s="205"/>
      <c r="AD1371" s="206"/>
    </row>
    <row r="1372" spans="3:30" s="200" customFormat="1" hidden="1" x14ac:dyDescent="0.25">
      <c r="C1372" s="211"/>
      <c r="D1372" s="212"/>
      <c r="E1372" s="213"/>
      <c r="F1372" s="213"/>
      <c r="G1372" s="204"/>
      <c r="K1372" s="204"/>
      <c r="M1372" s="205"/>
      <c r="N1372" s="205"/>
      <c r="O1372" s="205"/>
      <c r="P1372" s="204"/>
      <c r="Q1372" s="204"/>
      <c r="U1372" s="204"/>
      <c r="X1372" s="205"/>
      <c r="Y1372" s="205"/>
      <c r="Z1372" s="214"/>
      <c r="AB1372" s="206"/>
      <c r="AC1372" s="205"/>
      <c r="AD1372" s="206"/>
    </row>
    <row r="1373" spans="3:30" s="200" customFormat="1" hidden="1" x14ac:dyDescent="0.25">
      <c r="C1373" s="211"/>
      <c r="D1373" s="212"/>
      <c r="E1373" s="213"/>
      <c r="F1373" s="213"/>
      <c r="G1373" s="204"/>
      <c r="K1373" s="204"/>
      <c r="M1373" s="205"/>
      <c r="N1373" s="205"/>
      <c r="O1373" s="205"/>
      <c r="P1373" s="204"/>
      <c r="Q1373" s="204"/>
      <c r="U1373" s="204"/>
      <c r="X1373" s="205"/>
      <c r="Y1373" s="205"/>
      <c r="Z1373" s="214"/>
      <c r="AB1373" s="206"/>
      <c r="AC1373" s="205"/>
      <c r="AD1373" s="206"/>
    </row>
    <row r="1374" spans="3:30" s="200" customFormat="1" hidden="1" x14ac:dyDescent="0.25">
      <c r="C1374" s="211"/>
      <c r="D1374" s="212"/>
      <c r="E1374" s="213"/>
      <c r="F1374" s="213"/>
      <c r="G1374" s="204"/>
      <c r="K1374" s="204"/>
      <c r="M1374" s="205"/>
      <c r="N1374" s="205"/>
      <c r="O1374" s="205"/>
      <c r="P1374" s="204"/>
      <c r="Q1374" s="204"/>
      <c r="U1374" s="204"/>
      <c r="X1374" s="205"/>
      <c r="Y1374" s="205"/>
      <c r="Z1374" s="214"/>
      <c r="AB1374" s="206"/>
      <c r="AC1374" s="205"/>
      <c r="AD1374" s="206"/>
    </row>
    <row r="1375" spans="3:30" s="200" customFormat="1" hidden="1" x14ac:dyDescent="0.25">
      <c r="C1375" s="211"/>
      <c r="D1375" s="212"/>
      <c r="E1375" s="213"/>
      <c r="F1375" s="213"/>
      <c r="G1375" s="204"/>
      <c r="K1375" s="204"/>
      <c r="M1375" s="205"/>
      <c r="N1375" s="205"/>
      <c r="O1375" s="205"/>
      <c r="P1375" s="204"/>
      <c r="Q1375" s="204"/>
      <c r="U1375" s="204"/>
      <c r="X1375" s="205"/>
      <c r="Y1375" s="205"/>
      <c r="Z1375" s="214"/>
      <c r="AB1375" s="206"/>
      <c r="AC1375" s="205"/>
      <c r="AD1375" s="206"/>
    </row>
    <row r="1376" spans="3:30" s="200" customFormat="1" hidden="1" x14ac:dyDescent="0.25">
      <c r="C1376" s="211"/>
      <c r="D1376" s="212"/>
      <c r="E1376" s="213"/>
      <c r="F1376" s="213"/>
      <c r="G1376" s="204"/>
      <c r="K1376" s="204"/>
      <c r="M1376" s="205"/>
      <c r="N1376" s="205"/>
      <c r="O1376" s="205"/>
      <c r="P1376" s="204"/>
      <c r="Q1376" s="204"/>
      <c r="U1376" s="204"/>
      <c r="X1376" s="205"/>
      <c r="Y1376" s="205"/>
      <c r="Z1376" s="214"/>
      <c r="AB1376" s="206"/>
      <c r="AC1376" s="205"/>
      <c r="AD1376" s="206"/>
    </row>
    <row r="1377" spans="3:30" s="200" customFormat="1" hidden="1" x14ac:dyDescent="0.25">
      <c r="C1377" s="211"/>
      <c r="D1377" s="212"/>
      <c r="E1377" s="213"/>
      <c r="F1377" s="213"/>
      <c r="G1377" s="204"/>
      <c r="K1377" s="204"/>
      <c r="M1377" s="205"/>
      <c r="N1377" s="205"/>
      <c r="O1377" s="205"/>
      <c r="P1377" s="204"/>
      <c r="Q1377" s="204"/>
      <c r="U1377" s="204"/>
      <c r="X1377" s="205"/>
      <c r="Y1377" s="205"/>
      <c r="Z1377" s="214"/>
      <c r="AB1377" s="206"/>
      <c r="AC1377" s="205"/>
      <c r="AD1377" s="206"/>
    </row>
    <row r="1378" spans="3:30" s="200" customFormat="1" hidden="1" x14ac:dyDescent="0.25">
      <c r="C1378" s="211"/>
      <c r="D1378" s="212"/>
      <c r="E1378" s="213"/>
      <c r="F1378" s="213"/>
      <c r="G1378" s="204"/>
      <c r="K1378" s="204"/>
      <c r="M1378" s="205"/>
      <c r="N1378" s="205"/>
      <c r="O1378" s="205"/>
      <c r="P1378" s="204"/>
      <c r="Q1378" s="204"/>
      <c r="U1378" s="204"/>
      <c r="X1378" s="205"/>
      <c r="Y1378" s="205"/>
      <c r="Z1378" s="214"/>
      <c r="AB1378" s="206"/>
      <c r="AC1378" s="205"/>
      <c r="AD1378" s="206"/>
    </row>
    <row r="1379" spans="3:30" s="200" customFormat="1" hidden="1" x14ac:dyDescent="0.25">
      <c r="C1379" s="211"/>
      <c r="D1379" s="212"/>
      <c r="E1379" s="213"/>
      <c r="F1379" s="213"/>
      <c r="G1379" s="204"/>
      <c r="K1379" s="204"/>
      <c r="M1379" s="205"/>
      <c r="N1379" s="205"/>
      <c r="O1379" s="205"/>
      <c r="P1379" s="204"/>
      <c r="Q1379" s="204"/>
      <c r="U1379" s="204"/>
      <c r="X1379" s="205"/>
      <c r="Y1379" s="205"/>
      <c r="Z1379" s="214"/>
      <c r="AB1379" s="206"/>
      <c r="AC1379" s="205"/>
      <c r="AD1379" s="206"/>
    </row>
    <row r="1380" spans="3:30" s="200" customFormat="1" hidden="1" x14ac:dyDescent="0.25">
      <c r="C1380" s="211"/>
      <c r="D1380" s="212"/>
      <c r="E1380" s="213"/>
      <c r="F1380" s="213"/>
      <c r="G1380" s="204"/>
      <c r="K1380" s="204"/>
      <c r="M1380" s="205"/>
      <c r="N1380" s="205"/>
      <c r="O1380" s="205"/>
      <c r="P1380" s="204"/>
      <c r="Q1380" s="204"/>
      <c r="U1380" s="204"/>
      <c r="X1380" s="205"/>
      <c r="Y1380" s="205"/>
      <c r="Z1380" s="214"/>
      <c r="AB1380" s="206"/>
      <c r="AC1380" s="205"/>
      <c r="AD1380" s="206"/>
    </row>
    <row r="1381" spans="3:30" s="200" customFormat="1" hidden="1" x14ac:dyDescent="0.25">
      <c r="C1381" s="211"/>
      <c r="D1381" s="212"/>
      <c r="E1381" s="213"/>
      <c r="F1381" s="213"/>
      <c r="G1381" s="204"/>
      <c r="K1381" s="204"/>
      <c r="M1381" s="205"/>
      <c r="N1381" s="205"/>
      <c r="O1381" s="205"/>
      <c r="P1381" s="204"/>
      <c r="Q1381" s="204"/>
      <c r="U1381" s="204"/>
      <c r="X1381" s="205"/>
      <c r="Y1381" s="205"/>
      <c r="Z1381" s="214"/>
      <c r="AB1381" s="206"/>
      <c r="AC1381" s="205"/>
      <c r="AD1381" s="206"/>
    </row>
    <row r="1382" spans="3:30" s="200" customFormat="1" hidden="1" x14ac:dyDescent="0.25">
      <c r="C1382" s="211"/>
      <c r="D1382" s="212"/>
      <c r="E1382" s="213"/>
      <c r="F1382" s="213"/>
      <c r="G1382" s="204"/>
      <c r="K1382" s="204"/>
      <c r="M1382" s="205"/>
      <c r="N1382" s="205"/>
      <c r="O1382" s="205"/>
      <c r="P1382" s="204"/>
      <c r="Q1382" s="204"/>
      <c r="U1382" s="204"/>
      <c r="X1382" s="205"/>
      <c r="Y1382" s="205"/>
      <c r="Z1382" s="214"/>
      <c r="AB1382" s="206"/>
      <c r="AC1382" s="205"/>
      <c r="AD1382" s="206"/>
    </row>
    <row r="1383" spans="3:30" s="200" customFormat="1" hidden="1" x14ac:dyDescent="0.25">
      <c r="C1383" s="211"/>
      <c r="D1383" s="212"/>
      <c r="E1383" s="213"/>
      <c r="F1383" s="213"/>
      <c r="G1383" s="204"/>
      <c r="K1383" s="204"/>
      <c r="M1383" s="205"/>
      <c r="N1383" s="205"/>
      <c r="O1383" s="205"/>
      <c r="P1383" s="204"/>
      <c r="Q1383" s="204"/>
      <c r="U1383" s="204"/>
      <c r="X1383" s="205"/>
      <c r="Y1383" s="205"/>
      <c r="Z1383" s="214"/>
      <c r="AB1383" s="206"/>
      <c r="AC1383" s="205"/>
      <c r="AD1383" s="206"/>
    </row>
    <row r="1384" spans="3:30" s="200" customFormat="1" hidden="1" x14ac:dyDescent="0.25">
      <c r="C1384" s="211"/>
      <c r="D1384" s="212"/>
      <c r="E1384" s="213"/>
      <c r="F1384" s="213"/>
      <c r="G1384" s="204"/>
      <c r="K1384" s="204"/>
      <c r="M1384" s="205"/>
      <c r="N1384" s="205"/>
      <c r="O1384" s="205"/>
      <c r="P1384" s="204"/>
      <c r="Q1384" s="204"/>
      <c r="U1384" s="204"/>
      <c r="X1384" s="205"/>
      <c r="Y1384" s="205"/>
      <c r="Z1384" s="214"/>
      <c r="AB1384" s="206"/>
      <c r="AC1384" s="205"/>
      <c r="AD1384" s="206"/>
    </row>
    <row r="1385" spans="3:30" s="200" customFormat="1" hidden="1" x14ac:dyDescent="0.25">
      <c r="C1385" s="211"/>
      <c r="D1385" s="212"/>
      <c r="E1385" s="213"/>
      <c r="F1385" s="213"/>
      <c r="G1385" s="204"/>
      <c r="K1385" s="204"/>
      <c r="M1385" s="205"/>
      <c r="N1385" s="205"/>
      <c r="O1385" s="205"/>
      <c r="P1385" s="204"/>
      <c r="Q1385" s="204"/>
      <c r="U1385" s="204"/>
      <c r="X1385" s="205"/>
      <c r="Y1385" s="205"/>
      <c r="Z1385" s="214"/>
      <c r="AB1385" s="206"/>
      <c r="AC1385" s="205"/>
      <c r="AD1385" s="206"/>
    </row>
    <row r="1386" spans="3:30" s="200" customFormat="1" hidden="1" x14ac:dyDescent="0.25">
      <c r="C1386" s="211"/>
      <c r="D1386" s="212"/>
      <c r="E1386" s="213"/>
      <c r="F1386" s="213"/>
      <c r="G1386" s="204"/>
      <c r="K1386" s="204"/>
      <c r="M1386" s="205"/>
      <c r="N1386" s="205"/>
      <c r="O1386" s="205"/>
      <c r="P1386" s="204"/>
      <c r="Q1386" s="204"/>
      <c r="U1386" s="204"/>
      <c r="X1386" s="205"/>
      <c r="Y1386" s="205"/>
      <c r="Z1386" s="214"/>
      <c r="AB1386" s="206"/>
      <c r="AC1386" s="205"/>
      <c r="AD1386" s="206"/>
    </row>
    <row r="1387" spans="3:30" s="200" customFormat="1" hidden="1" x14ac:dyDescent="0.25">
      <c r="C1387" s="211"/>
      <c r="D1387" s="212"/>
      <c r="E1387" s="213"/>
      <c r="F1387" s="213"/>
      <c r="G1387" s="204"/>
      <c r="K1387" s="204"/>
      <c r="M1387" s="205"/>
      <c r="N1387" s="205"/>
      <c r="O1387" s="205"/>
      <c r="P1387" s="204"/>
      <c r="Q1387" s="204"/>
      <c r="U1387" s="204"/>
      <c r="X1387" s="205"/>
      <c r="Y1387" s="205"/>
      <c r="Z1387" s="214"/>
      <c r="AB1387" s="206"/>
      <c r="AC1387" s="205"/>
      <c r="AD1387" s="206"/>
    </row>
    <row r="1388" spans="3:30" s="200" customFormat="1" hidden="1" x14ac:dyDescent="0.25">
      <c r="C1388" s="211"/>
      <c r="D1388" s="212"/>
      <c r="E1388" s="213"/>
      <c r="F1388" s="213"/>
      <c r="G1388" s="204"/>
      <c r="K1388" s="204"/>
      <c r="M1388" s="205"/>
      <c r="N1388" s="205"/>
      <c r="O1388" s="205"/>
      <c r="P1388" s="204"/>
      <c r="Q1388" s="204"/>
      <c r="U1388" s="204"/>
      <c r="X1388" s="205"/>
      <c r="Y1388" s="205"/>
      <c r="Z1388" s="214"/>
      <c r="AB1388" s="206"/>
      <c r="AC1388" s="205"/>
      <c r="AD1388" s="206"/>
    </row>
    <row r="1389" spans="3:30" s="200" customFormat="1" hidden="1" x14ac:dyDescent="0.25">
      <c r="C1389" s="211"/>
      <c r="D1389" s="212"/>
      <c r="E1389" s="213"/>
      <c r="F1389" s="213"/>
      <c r="G1389" s="204"/>
      <c r="K1389" s="204"/>
      <c r="M1389" s="205"/>
      <c r="N1389" s="205"/>
      <c r="O1389" s="205"/>
      <c r="P1389" s="204"/>
      <c r="Q1389" s="204"/>
      <c r="U1389" s="204"/>
      <c r="X1389" s="205"/>
      <c r="Y1389" s="205"/>
      <c r="Z1389" s="214"/>
      <c r="AB1389" s="206"/>
      <c r="AC1389" s="205"/>
      <c r="AD1389" s="206"/>
    </row>
    <row r="1390" spans="3:30" s="200" customFormat="1" hidden="1" x14ac:dyDescent="0.25">
      <c r="C1390" s="211"/>
      <c r="D1390" s="212"/>
      <c r="E1390" s="213"/>
      <c r="F1390" s="213"/>
      <c r="G1390" s="204"/>
      <c r="K1390" s="204"/>
      <c r="M1390" s="205"/>
      <c r="N1390" s="205"/>
      <c r="O1390" s="205"/>
      <c r="P1390" s="204"/>
      <c r="Q1390" s="204"/>
      <c r="U1390" s="204"/>
      <c r="X1390" s="205"/>
      <c r="Y1390" s="205"/>
      <c r="Z1390" s="214"/>
      <c r="AB1390" s="206"/>
      <c r="AC1390" s="205"/>
      <c r="AD1390" s="206"/>
    </row>
    <row r="1391" spans="3:30" s="200" customFormat="1" hidden="1" x14ac:dyDescent="0.25">
      <c r="C1391" s="211"/>
      <c r="D1391" s="212"/>
      <c r="E1391" s="213"/>
      <c r="F1391" s="213"/>
      <c r="G1391" s="204"/>
      <c r="K1391" s="204"/>
      <c r="M1391" s="205"/>
      <c r="N1391" s="205"/>
      <c r="O1391" s="205"/>
      <c r="P1391" s="204"/>
      <c r="Q1391" s="204"/>
      <c r="U1391" s="204"/>
      <c r="X1391" s="205"/>
      <c r="Y1391" s="205"/>
      <c r="Z1391" s="214"/>
      <c r="AB1391" s="206"/>
      <c r="AC1391" s="205"/>
      <c r="AD1391" s="206"/>
    </row>
    <row r="1392" spans="3:30" s="200" customFormat="1" hidden="1" x14ac:dyDescent="0.25">
      <c r="C1392" s="211"/>
      <c r="D1392" s="212"/>
      <c r="E1392" s="213"/>
      <c r="F1392" s="213"/>
      <c r="G1392" s="204"/>
      <c r="K1392" s="204"/>
      <c r="M1392" s="205"/>
      <c r="N1392" s="205"/>
      <c r="O1392" s="205"/>
      <c r="P1392" s="204"/>
      <c r="Q1392" s="204"/>
      <c r="U1392" s="204"/>
      <c r="X1392" s="205"/>
      <c r="Y1392" s="205"/>
      <c r="Z1392" s="214"/>
      <c r="AB1392" s="206"/>
      <c r="AC1392" s="205"/>
      <c r="AD1392" s="206"/>
    </row>
    <row r="1393" spans="3:30" s="200" customFormat="1" hidden="1" x14ac:dyDescent="0.25">
      <c r="C1393" s="211"/>
      <c r="D1393" s="212"/>
      <c r="E1393" s="213"/>
      <c r="F1393" s="213"/>
      <c r="G1393" s="204"/>
      <c r="K1393" s="204"/>
      <c r="M1393" s="205"/>
      <c r="N1393" s="205"/>
      <c r="O1393" s="205"/>
      <c r="P1393" s="204"/>
      <c r="Q1393" s="204"/>
      <c r="U1393" s="204"/>
      <c r="X1393" s="205"/>
      <c r="Y1393" s="205"/>
      <c r="Z1393" s="214"/>
      <c r="AB1393" s="206"/>
      <c r="AC1393" s="205"/>
      <c r="AD1393" s="206"/>
    </row>
    <row r="1394" spans="3:30" s="200" customFormat="1" hidden="1" x14ac:dyDescent="0.25">
      <c r="C1394" s="211"/>
      <c r="D1394" s="212"/>
      <c r="E1394" s="213"/>
      <c r="F1394" s="213"/>
      <c r="G1394" s="204"/>
      <c r="K1394" s="204"/>
      <c r="M1394" s="205"/>
      <c r="N1394" s="205"/>
      <c r="O1394" s="205"/>
      <c r="P1394" s="204"/>
      <c r="Q1394" s="204"/>
      <c r="U1394" s="204"/>
      <c r="X1394" s="205"/>
      <c r="Y1394" s="205"/>
      <c r="Z1394" s="214"/>
      <c r="AB1394" s="206"/>
      <c r="AC1394" s="205"/>
      <c r="AD1394" s="206"/>
    </row>
    <row r="1395" spans="3:30" s="200" customFormat="1" hidden="1" x14ac:dyDescent="0.25">
      <c r="C1395" s="211"/>
      <c r="D1395" s="212"/>
      <c r="E1395" s="213"/>
      <c r="F1395" s="213"/>
      <c r="G1395" s="204"/>
      <c r="K1395" s="204"/>
      <c r="M1395" s="205"/>
      <c r="N1395" s="205"/>
      <c r="O1395" s="205"/>
      <c r="P1395" s="204"/>
      <c r="Q1395" s="204"/>
      <c r="U1395" s="204"/>
      <c r="X1395" s="205"/>
      <c r="Y1395" s="205"/>
      <c r="Z1395" s="214"/>
      <c r="AB1395" s="206"/>
      <c r="AC1395" s="205"/>
      <c r="AD1395" s="206"/>
    </row>
    <row r="1396" spans="3:30" s="200" customFormat="1" hidden="1" x14ac:dyDescent="0.25">
      <c r="C1396" s="211"/>
      <c r="D1396" s="212"/>
      <c r="E1396" s="213"/>
      <c r="F1396" s="213"/>
      <c r="G1396" s="204"/>
      <c r="K1396" s="204"/>
      <c r="M1396" s="205"/>
      <c r="N1396" s="205"/>
      <c r="O1396" s="205"/>
      <c r="P1396" s="204"/>
      <c r="Q1396" s="204"/>
      <c r="U1396" s="204"/>
      <c r="X1396" s="205"/>
      <c r="Y1396" s="205"/>
      <c r="Z1396" s="214"/>
      <c r="AB1396" s="206"/>
      <c r="AC1396" s="205"/>
      <c r="AD1396" s="206"/>
    </row>
    <row r="1397" spans="3:30" s="200" customFormat="1" hidden="1" x14ac:dyDescent="0.25">
      <c r="C1397" s="211"/>
      <c r="D1397" s="212"/>
      <c r="E1397" s="213"/>
      <c r="F1397" s="213"/>
      <c r="G1397" s="204"/>
      <c r="K1397" s="204"/>
      <c r="M1397" s="205"/>
      <c r="N1397" s="205"/>
      <c r="O1397" s="205"/>
      <c r="P1397" s="204"/>
      <c r="Q1397" s="204"/>
      <c r="U1397" s="204"/>
      <c r="X1397" s="205"/>
      <c r="Y1397" s="205"/>
      <c r="Z1397" s="214"/>
      <c r="AB1397" s="206"/>
      <c r="AC1397" s="205"/>
      <c r="AD1397" s="206"/>
    </row>
    <row r="1398" spans="3:30" s="200" customFormat="1" hidden="1" x14ac:dyDescent="0.25">
      <c r="C1398" s="211"/>
      <c r="D1398" s="212"/>
      <c r="E1398" s="213"/>
      <c r="F1398" s="213"/>
      <c r="G1398" s="204"/>
      <c r="K1398" s="204"/>
      <c r="M1398" s="205"/>
      <c r="N1398" s="205"/>
      <c r="O1398" s="205"/>
      <c r="P1398" s="204"/>
      <c r="Q1398" s="204"/>
      <c r="U1398" s="204"/>
      <c r="X1398" s="205"/>
      <c r="Y1398" s="205"/>
      <c r="Z1398" s="214"/>
      <c r="AB1398" s="206"/>
      <c r="AC1398" s="205"/>
      <c r="AD1398" s="206"/>
    </row>
    <row r="1399" spans="3:30" s="200" customFormat="1" hidden="1" x14ac:dyDescent="0.25">
      <c r="C1399" s="211"/>
      <c r="D1399" s="212"/>
      <c r="E1399" s="213"/>
      <c r="F1399" s="213"/>
      <c r="G1399" s="204"/>
      <c r="K1399" s="204"/>
      <c r="M1399" s="205"/>
      <c r="N1399" s="205"/>
      <c r="O1399" s="205"/>
      <c r="P1399" s="204"/>
      <c r="Q1399" s="204"/>
      <c r="U1399" s="204"/>
      <c r="X1399" s="205"/>
      <c r="Y1399" s="205"/>
      <c r="Z1399" s="214"/>
      <c r="AB1399" s="206"/>
      <c r="AC1399" s="205"/>
      <c r="AD1399" s="206"/>
    </row>
    <row r="1400" spans="3:30" s="200" customFormat="1" hidden="1" x14ac:dyDescent="0.25">
      <c r="C1400" s="211"/>
      <c r="D1400" s="212"/>
      <c r="E1400" s="213"/>
      <c r="F1400" s="213"/>
      <c r="G1400" s="204"/>
      <c r="K1400" s="204"/>
      <c r="M1400" s="205"/>
      <c r="N1400" s="205"/>
      <c r="O1400" s="205"/>
      <c r="P1400" s="204"/>
      <c r="Q1400" s="204"/>
      <c r="U1400" s="204"/>
      <c r="X1400" s="205"/>
      <c r="Y1400" s="205"/>
      <c r="Z1400" s="214"/>
      <c r="AB1400" s="206"/>
      <c r="AC1400" s="205"/>
      <c r="AD1400" s="206"/>
    </row>
    <row r="1401" spans="3:30" s="200" customFormat="1" hidden="1" x14ac:dyDescent="0.25">
      <c r="C1401" s="211"/>
      <c r="D1401" s="212"/>
      <c r="E1401" s="213"/>
      <c r="F1401" s="213"/>
      <c r="G1401" s="204"/>
      <c r="K1401" s="204"/>
      <c r="M1401" s="205"/>
      <c r="N1401" s="205"/>
      <c r="O1401" s="205"/>
      <c r="P1401" s="204"/>
      <c r="Q1401" s="204"/>
      <c r="U1401" s="204"/>
      <c r="X1401" s="205"/>
      <c r="Y1401" s="205"/>
      <c r="Z1401" s="214"/>
      <c r="AB1401" s="206"/>
      <c r="AC1401" s="205"/>
      <c r="AD1401" s="206"/>
    </row>
    <row r="1402" spans="3:30" s="200" customFormat="1" hidden="1" x14ac:dyDescent="0.25">
      <c r="C1402" s="211"/>
      <c r="D1402" s="212"/>
      <c r="E1402" s="213"/>
      <c r="F1402" s="213"/>
      <c r="G1402" s="204"/>
      <c r="K1402" s="204"/>
      <c r="M1402" s="205"/>
      <c r="N1402" s="205"/>
      <c r="O1402" s="205"/>
      <c r="P1402" s="204"/>
      <c r="Q1402" s="204"/>
      <c r="U1402" s="204"/>
      <c r="X1402" s="205"/>
      <c r="Y1402" s="205"/>
      <c r="Z1402" s="214"/>
      <c r="AB1402" s="206"/>
      <c r="AC1402" s="205"/>
      <c r="AD1402" s="206"/>
    </row>
    <row r="1403" spans="3:30" s="200" customFormat="1" hidden="1" x14ac:dyDescent="0.25">
      <c r="C1403" s="211"/>
      <c r="D1403" s="212"/>
      <c r="E1403" s="213"/>
      <c r="F1403" s="213"/>
      <c r="G1403" s="204"/>
      <c r="K1403" s="204"/>
      <c r="M1403" s="205"/>
      <c r="N1403" s="205"/>
      <c r="O1403" s="205"/>
      <c r="P1403" s="204"/>
      <c r="Q1403" s="204"/>
      <c r="U1403" s="204"/>
      <c r="X1403" s="205"/>
      <c r="Y1403" s="205"/>
      <c r="Z1403" s="214"/>
      <c r="AB1403" s="206"/>
      <c r="AC1403" s="205"/>
      <c r="AD1403" s="206"/>
    </row>
    <row r="1404" spans="3:30" s="200" customFormat="1" hidden="1" x14ac:dyDescent="0.25">
      <c r="C1404" s="211"/>
      <c r="D1404" s="212"/>
      <c r="E1404" s="213"/>
      <c r="F1404" s="213"/>
      <c r="G1404" s="204"/>
      <c r="K1404" s="204"/>
      <c r="M1404" s="205"/>
      <c r="N1404" s="205"/>
      <c r="O1404" s="205"/>
      <c r="P1404" s="204"/>
      <c r="Q1404" s="204"/>
      <c r="U1404" s="204"/>
      <c r="X1404" s="205"/>
      <c r="Y1404" s="205"/>
      <c r="Z1404" s="214"/>
      <c r="AB1404" s="206"/>
      <c r="AC1404" s="205"/>
      <c r="AD1404" s="206"/>
    </row>
    <row r="1405" spans="3:30" s="200" customFormat="1" hidden="1" x14ac:dyDescent="0.25">
      <c r="C1405" s="211"/>
      <c r="D1405" s="212"/>
      <c r="E1405" s="213"/>
      <c r="F1405" s="213"/>
      <c r="G1405" s="204"/>
      <c r="K1405" s="204"/>
      <c r="M1405" s="205"/>
      <c r="N1405" s="205"/>
      <c r="O1405" s="205"/>
      <c r="P1405" s="204"/>
      <c r="Q1405" s="204"/>
      <c r="U1405" s="204"/>
      <c r="X1405" s="205"/>
      <c r="Y1405" s="205"/>
      <c r="Z1405" s="214"/>
      <c r="AB1405" s="206"/>
      <c r="AC1405" s="205"/>
      <c r="AD1405" s="206"/>
    </row>
    <row r="1406" spans="3:30" s="200" customFormat="1" hidden="1" x14ac:dyDescent="0.25">
      <c r="C1406" s="211"/>
      <c r="D1406" s="212"/>
      <c r="E1406" s="213"/>
      <c r="F1406" s="213"/>
      <c r="G1406" s="204"/>
      <c r="K1406" s="204"/>
      <c r="M1406" s="205"/>
      <c r="N1406" s="205"/>
      <c r="O1406" s="205"/>
      <c r="P1406" s="204"/>
      <c r="Q1406" s="204"/>
      <c r="U1406" s="204"/>
      <c r="X1406" s="205"/>
      <c r="Y1406" s="205"/>
      <c r="Z1406" s="214"/>
      <c r="AB1406" s="206"/>
      <c r="AC1406" s="205"/>
      <c r="AD1406" s="206"/>
    </row>
    <row r="1407" spans="3:30" s="200" customFormat="1" hidden="1" x14ac:dyDescent="0.25">
      <c r="C1407" s="211"/>
      <c r="D1407" s="212"/>
      <c r="E1407" s="213"/>
      <c r="F1407" s="213"/>
      <c r="G1407" s="204"/>
      <c r="K1407" s="204"/>
      <c r="M1407" s="205"/>
      <c r="N1407" s="205"/>
      <c r="O1407" s="205"/>
      <c r="P1407" s="204"/>
      <c r="Q1407" s="204"/>
      <c r="U1407" s="204"/>
      <c r="X1407" s="205"/>
      <c r="Y1407" s="205"/>
      <c r="Z1407" s="214"/>
      <c r="AB1407" s="206"/>
      <c r="AC1407" s="205"/>
      <c r="AD1407" s="206"/>
    </row>
    <row r="1408" spans="3:30" s="200" customFormat="1" hidden="1" x14ac:dyDescent="0.25">
      <c r="C1408" s="211"/>
      <c r="D1408" s="212"/>
      <c r="E1408" s="213"/>
      <c r="F1408" s="213"/>
      <c r="G1408" s="204"/>
      <c r="K1408" s="204"/>
      <c r="M1408" s="205"/>
      <c r="N1408" s="205"/>
      <c r="O1408" s="205"/>
      <c r="P1408" s="204"/>
      <c r="Q1408" s="204"/>
      <c r="U1408" s="204"/>
      <c r="X1408" s="205"/>
      <c r="Y1408" s="205"/>
      <c r="Z1408" s="214"/>
      <c r="AB1408" s="206"/>
      <c r="AC1408" s="205"/>
      <c r="AD1408" s="206"/>
    </row>
    <row r="1409" spans="3:30" s="200" customFormat="1" hidden="1" x14ac:dyDescent="0.25">
      <c r="C1409" s="211"/>
      <c r="D1409" s="212"/>
      <c r="E1409" s="213"/>
      <c r="F1409" s="213"/>
      <c r="G1409" s="204"/>
      <c r="K1409" s="204"/>
      <c r="M1409" s="205"/>
      <c r="N1409" s="205"/>
      <c r="O1409" s="205"/>
      <c r="P1409" s="204"/>
      <c r="Q1409" s="204"/>
      <c r="U1409" s="204"/>
      <c r="X1409" s="205"/>
      <c r="Y1409" s="205"/>
      <c r="Z1409" s="214"/>
      <c r="AB1409" s="206"/>
      <c r="AC1409" s="205"/>
      <c r="AD1409" s="206"/>
    </row>
    <row r="1410" spans="3:30" s="200" customFormat="1" hidden="1" x14ac:dyDescent="0.25">
      <c r="C1410" s="211"/>
      <c r="D1410" s="212"/>
      <c r="E1410" s="213"/>
      <c r="F1410" s="213"/>
      <c r="G1410" s="204"/>
      <c r="K1410" s="204"/>
      <c r="M1410" s="205"/>
      <c r="N1410" s="205"/>
      <c r="O1410" s="205"/>
      <c r="P1410" s="204"/>
      <c r="Q1410" s="204"/>
      <c r="U1410" s="204"/>
      <c r="X1410" s="205"/>
      <c r="Y1410" s="205"/>
      <c r="Z1410" s="214"/>
      <c r="AB1410" s="206"/>
      <c r="AC1410" s="205"/>
      <c r="AD1410" s="206"/>
    </row>
    <row r="1411" spans="3:30" s="200" customFormat="1" hidden="1" x14ac:dyDescent="0.25">
      <c r="C1411" s="211"/>
      <c r="D1411" s="212"/>
      <c r="E1411" s="213"/>
      <c r="F1411" s="213"/>
      <c r="G1411" s="204"/>
      <c r="K1411" s="204"/>
      <c r="M1411" s="205"/>
      <c r="N1411" s="205"/>
      <c r="O1411" s="205"/>
      <c r="P1411" s="204"/>
      <c r="Q1411" s="204"/>
      <c r="U1411" s="204"/>
      <c r="X1411" s="205"/>
      <c r="Y1411" s="205"/>
      <c r="Z1411" s="214"/>
      <c r="AB1411" s="206"/>
      <c r="AC1411" s="205"/>
      <c r="AD1411" s="206"/>
    </row>
    <row r="1412" spans="3:30" s="200" customFormat="1" hidden="1" x14ac:dyDescent="0.25">
      <c r="C1412" s="211"/>
      <c r="D1412" s="212"/>
      <c r="E1412" s="213"/>
      <c r="F1412" s="213"/>
      <c r="G1412" s="204"/>
      <c r="K1412" s="204"/>
      <c r="M1412" s="205"/>
      <c r="N1412" s="205"/>
      <c r="O1412" s="205"/>
      <c r="P1412" s="204"/>
      <c r="Q1412" s="204"/>
      <c r="U1412" s="204"/>
      <c r="X1412" s="205"/>
      <c r="Y1412" s="205"/>
      <c r="Z1412" s="214"/>
      <c r="AB1412" s="206"/>
      <c r="AC1412" s="205"/>
      <c r="AD1412" s="206"/>
    </row>
    <row r="1413" spans="3:30" s="200" customFormat="1" hidden="1" x14ac:dyDescent="0.25">
      <c r="C1413" s="211"/>
      <c r="D1413" s="212"/>
      <c r="E1413" s="213"/>
      <c r="F1413" s="213"/>
      <c r="G1413" s="204"/>
      <c r="K1413" s="204"/>
      <c r="M1413" s="205"/>
      <c r="N1413" s="205"/>
      <c r="O1413" s="205"/>
      <c r="P1413" s="204"/>
      <c r="Q1413" s="204"/>
      <c r="U1413" s="204"/>
      <c r="X1413" s="205"/>
      <c r="Y1413" s="205"/>
      <c r="Z1413" s="214"/>
      <c r="AB1413" s="206"/>
      <c r="AC1413" s="205"/>
      <c r="AD1413" s="206"/>
    </row>
    <row r="1414" spans="3:30" s="200" customFormat="1" hidden="1" x14ac:dyDescent="0.25">
      <c r="C1414" s="211"/>
      <c r="D1414" s="212"/>
      <c r="E1414" s="213"/>
      <c r="F1414" s="213"/>
      <c r="G1414" s="204"/>
      <c r="K1414" s="204"/>
      <c r="M1414" s="205"/>
      <c r="N1414" s="205"/>
      <c r="O1414" s="205"/>
      <c r="P1414" s="204"/>
      <c r="Q1414" s="204"/>
      <c r="U1414" s="204"/>
      <c r="X1414" s="205"/>
      <c r="Y1414" s="205"/>
      <c r="Z1414" s="214"/>
      <c r="AB1414" s="206"/>
      <c r="AC1414" s="205"/>
      <c r="AD1414" s="206"/>
    </row>
    <row r="1415" spans="3:30" s="200" customFormat="1" hidden="1" x14ac:dyDescent="0.25">
      <c r="C1415" s="211"/>
      <c r="D1415" s="212"/>
      <c r="E1415" s="213"/>
      <c r="F1415" s="213"/>
      <c r="G1415" s="204"/>
      <c r="K1415" s="204"/>
      <c r="M1415" s="205"/>
      <c r="N1415" s="205"/>
      <c r="O1415" s="205"/>
      <c r="P1415" s="204"/>
      <c r="Q1415" s="204"/>
      <c r="U1415" s="204"/>
      <c r="X1415" s="205"/>
      <c r="Y1415" s="205"/>
      <c r="Z1415" s="214"/>
      <c r="AB1415" s="206"/>
      <c r="AC1415" s="205"/>
      <c r="AD1415" s="206"/>
    </row>
    <row r="1416" spans="3:30" s="200" customFormat="1" hidden="1" x14ac:dyDescent="0.25">
      <c r="C1416" s="211"/>
      <c r="D1416" s="212"/>
      <c r="E1416" s="213"/>
      <c r="F1416" s="213"/>
      <c r="G1416" s="204"/>
      <c r="K1416" s="204"/>
      <c r="M1416" s="205"/>
      <c r="N1416" s="205"/>
      <c r="O1416" s="205"/>
      <c r="P1416" s="204"/>
      <c r="Q1416" s="204"/>
      <c r="U1416" s="204"/>
      <c r="X1416" s="205"/>
      <c r="Y1416" s="205"/>
      <c r="Z1416" s="214"/>
      <c r="AB1416" s="206"/>
      <c r="AC1416" s="205"/>
      <c r="AD1416" s="206"/>
    </row>
    <row r="1417" spans="3:30" s="200" customFormat="1" hidden="1" x14ac:dyDescent="0.25">
      <c r="C1417" s="211"/>
      <c r="D1417" s="212"/>
      <c r="E1417" s="213"/>
      <c r="F1417" s="213"/>
      <c r="G1417" s="204"/>
      <c r="K1417" s="204"/>
      <c r="M1417" s="205"/>
      <c r="N1417" s="205"/>
      <c r="O1417" s="205"/>
      <c r="P1417" s="204"/>
      <c r="Q1417" s="204"/>
      <c r="U1417" s="204"/>
      <c r="X1417" s="205"/>
      <c r="Y1417" s="205"/>
      <c r="Z1417" s="214"/>
      <c r="AB1417" s="206"/>
      <c r="AC1417" s="205"/>
      <c r="AD1417" s="206"/>
    </row>
    <row r="1418" spans="3:30" s="200" customFormat="1" hidden="1" x14ac:dyDescent="0.25">
      <c r="C1418" s="211"/>
      <c r="D1418" s="212"/>
      <c r="E1418" s="213"/>
      <c r="F1418" s="213"/>
      <c r="G1418" s="204"/>
      <c r="K1418" s="204"/>
      <c r="M1418" s="205"/>
      <c r="N1418" s="205"/>
      <c r="O1418" s="205"/>
      <c r="P1418" s="204"/>
      <c r="Q1418" s="204"/>
      <c r="U1418" s="204"/>
      <c r="X1418" s="205"/>
      <c r="Y1418" s="205"/>
      <c r="Z1418" s="214"/>
      <c r="AB1418" s="206"/>
      <c r="AC1418" s="205"/>
      <c r="AD1418" s="206"/>
    </row>
    <row r="1419" spans="3:30" s="200" customFormat="1" hidden="1" x14ac:dyDescent="0.25">
      <c r="C1419" s="211"/>
      <c r="D1419" s="212"/>
      <c r="E1419" s="213"/>
      <c r="F1419" s="213"/>
      <c r="G1419" s="204"/>
      <c r="K1419" s="204"/>
      <c r="M1419" s="205"/>
      <c r="N1419" s="205"/>
      <c r="O1419" s="205"/>
      <c r="P1419" s="204"/>
      <c r="Q1419" s="204"/>
      <c r="U1419" s="204"/>
      <c r="X1419" s="205"/>
      <c r="Y1419" s="205"/>
      <c r="Z1419" s="214"/>
      <c r="AB1419" s="206"/>
      <c r="AC1419" s="205"/>
      <c r="AD1419" s="206"/>
    </row>
    <row r="1420" spans="3:30" s="200" customFormat="1" hidden="1" x14ac:dyDescent="0.25">
      <c r="C1420" s="211"/>
      <c r="D1420" s="212"/>
      <c r="E1420" s="213"/>
      <c r="F1420" s="213"/>
      <c r="G1420" s="204"/>
      <c r="K1420" s="204"/>
      <c r="M1420" s="205"/>
      <c r="N1420" s="205"/>
      <c r="O1420" s="205"/>
      <c r="P1420" s="204"/>
      <c r="Q1420" s="204"/>
      <c r="U1420" s="204"/>
      <c r="X1420" s="205"/>
      <c r="Y1420" s="205"/>
      <c r="Z1420" s="214"/>
      <c r="AB1420" s="206"/>
      <c r="AC1420" s="205"/>
      <c r="AD1420" s="206"/>
    </row>
    <row r="1421" spans="3:30" s="200" customFormat="1" hidden="1" x14ac:dyDescent="0.25">
      <c r="C1421" s="211"/>
      <c r="D1421" s="212"/>
      <c r="E1421" s="213"/>
      <c r="F1421" s="213"/>
      <c r="G1421" s="204"/>
      <c r="K1421" s="204"/>
      <c r="M1421" s="205"/>
      <c r="N1421" s="205"/>
      <c r="O1421" s="205"/>
      <c r="P1421" s="204"/>
      <c r="Q1421" s="204"/>
      <c r="U1421" s="204"/>
      <c r="X1421" s="205"/>
      <c r="Y1421" s="205"/>
      <c r="Z1421" s="214"/>
      <c r="AB1421" s="206"/>
      <c r="AC1421" s="205"/>
      <c r="AD1421" s="206"/>
    </row>
    <row r="1422" spans="3:30" s="200" customFormat="1" hidden="1" x14ac:dyDescent="0.25">
      <c r="C1422" s="211"/>
      <c r="D1422" s="212"/>
      <c r="E1422" s="213"/>
      <c r="F1422" s="213"/>
      <c r="G1422" s="204"/>
      <c r="K1422" s="204"/>
      <c r="M1422" s="205"/>
      <c r="N1422" s="205"/>
      <c r="O1422" s="205"/>
      <c r="P1422" s="204"/>
      <c r="Q1422" s="204"/>
      <c r="U1422" s="204"/>
      <c r="X1422" s="205"/>
      <c r="Y1422" s="205"/>
      <c r="Z1422" s="214"/>
      <c r="AB1422" s="206"/>
      <c r="AC1422" s="205"/>
      <c r="AD1422" s="206"/>
    </row>
    <row r="1423" spans="3:30" s="200" customFormat="1" hidden="1" x14ac:dyDescent="0.25">
      <c r="C1423" s="211"/>
      <c r="D1423" s="212"/>
      <c r="E1423" s="213"/>
      <c r="F1423" s="213"/>
      <c r="G1423" s="204"/>
      <c r="K1423" s="204"/>
      <c r="M1423" s="205"/>
      <c r="N1423" s="205"/>
      <c r="O1423" s="205"/>
      <c r="P1423" s="204"/>
      <c r="Q1423" s="204"/>
      <c r="U1423" s="204"/>
      <c r="X1423" s="205"/>
      <c r="Y1423" s="205"/>
      <c r="Z1423" s="214"/>
      <c r="AB1423" s="206"/>
      <c r="AC1423" s="205"/>
      <c r="AD1423" s="206"/>
    </row>
    <row r="1424" spans="3:30" s="200" customFormat="1" hidden="1" x14ac:dyDescent="0.25">
      <c r="C1424" s="211"/>
      <c r="D1424" s="212"/>
      <c r="E1424" s="213"/>
      <c r="F1424" s="213"/>
      <c r="G1424" s="204"/>
      <c r="K1424" s="204"/>
      <c r="M1424" s="205"/>
      <c r="N1424" s="205"/>
      <c r="O1424" s="205"/>
      <c r="P1424" s="204"/>
      <c r="Q1424" s="204"/>
      <c r="U1424" s="204"/>
      <c r="X1424" s="205"/>
      <c r="Y1424" s="205"/>
      <c r="Z1424" s="214"/>
      <c r="AB1424" s="206"/>
      <c r="AC1424" s="205"/>
      <c r="AD1424" s="206"/>
    </row>
    <row r="1425" spans="3:30" s="200" customFormat="1" hidden="1" x14ac:dyDescent="0.25">
      <c r="C1425" s="211"/>
      <c r="D1425" s="212"/>
      <c r="E1425" s="213"/>
      <c r="F1425" s="213"/>
      <c r="G1425" s="204"/>
      <c r="K1425" s="204"/>
      <c r="M1425" s="205"/>
      <c r="N1425" s="205"/>
      <c r="O1425" s="205"/>
      <c r="P1425" s="204"/>
      <c r="Q1425" s="204"/>
      <c r="U1425" s="204"/>
      <c r="X1425" s="205"/>
      <c r="Y1425" s="205"/>
      <c r="Z1425" s="214"/>
      <c r="AB1425" s="206"/>
      <c r="AC1425" s="205"/>
      <c r="AD1425" s="206"/>
    </row>
    <row r="1426" spans="3:30" s="200" customFormat="1" hidden="1" x14ac:dyDescent="0.25">
      <c r="C1426" s="211"/>
      <c r="D1426" s="212"/>
      <c r="E1426" s="213"/>
      <c r="F1426" s="213"/>
      <c r="G1426" s="204"/>
      <c r="K1426" s="204"/>
      <c r="M1426" s="205"/>
      <c r="N1426" s="205"/>
      <c r="O1426" s="205"/>
      <c r="P1426" s="204"/>
      <c r="Q1426" s="204"/>
      <c r="U1426" s="204"/>
      <c r="X1426" s="205"/>
      <c r="Y1426" s="205"/>
      <c r="Z1426" s="214"/>
      <c r="AB1426" s="206"/>
      <c r="AC1426" s="205"/>
      <c r="AD1426" s="206"/>
    </row>
    <row r="1427" spans="3:30" s="200" customFormat="1" hidden="1" x14ac:dyDescent="0.25">
      <c r="C1427" s="211"/>
      <c r="D1427" s="212"/>
      <c r="E1427" s="213"/>
      <c r="F1427" s="213"/>
      <c r="G1427" s="204"/>
      <c r="K1427" s="204"/>
      <c r="M1427" s="205"/>
      <c r="N1427" s="205"/>
      <c r="O1427" s="205"/>
      <c r="P1427" s="204"/>
      <c r="Q1427" s="204"/>
      <c r="U1427" s="204"/>
      <c r="X1427" s="205"/>
      <c r="Y1427" s="205"/>
      <c r="Z1427" s="214"/>
      <c r="AB1427" s="206"/>
      <c r="AC1427" s="205"/>
      <c r="AD1427" s="206"/>
    </row>
    <row r="1428" spans="3:30" s="200" customFormat="1" hidden="1" x14ac:dyDescent="0.25">
      <c r="C1428" s="211"/>
      <c r="D1428" s="212"/>
      <c r="E1428" s="213"/>
      <c r="F1428" s="213"/>
      <c r="G1428" s="204"/>
      <c r="K1428" s="204"/>
      <c r="M1428" s="205"/>
      <c r="N1428" s="205"/>
      <c r="O1428" s="205"/>
      <c r="P1428" s="204"/>
      <c r="Q1428" s="204"/>
      <c r="U1428" s="204"/>
      <c r="X1428" s="205"/>
      <c r="Y1428" s="205"/>
      <c r="Z1428" s="214"/>
      <c r="AB1428" s="206"/>
      <c r="AC1428" s="205"/>
      <c r="AD1428" s="206"/>
    </row>
    <row r="1429" spans="3:30" s="200" customFormat="1" hidden="1" x14ac:dyDescent="0.25">
      <c r="C1429" s="211"/>
      <c r="D1429" s="212"/>
      <c r="E1429" s="213"/>
      <c r="F1429" s="213"/>
      <c r="G1429" s="204"/>
      <c r="K1429" s="204"/>
      <c r="M1429" s="205"/>
      <c r="N1429" s="205"/>
      <c r="O1429" s="205"/>
      <c r="P1429" s="204"/>
      <c r="Q1429" s="204"/>
      <c r="U1429" s="204"/>
      <c r="X1429" s="205"/>
      <c r="Y1429" s="205"/>
      <c r="Z1429" s="214"/>
      <c r="AB1429" s="206"/>
      <c r="AC1429" s="205"/>
      <c r="AD1429" s="206"/>
    </row>
    <row r="1430" spans="3:30" s="200" customFormat="1" hidden="1" x14ac:dyDescent="0.25">
      <c r="C1430" s="211"/>
      <c r="D1430" s="212"/>
      <c r="E1430" s="213"/>
      <c r="F1430" s="213"/>
      <c r="G1430" s="204"/>
      <c r="K1430" s="204"/>
      <c r="M1430" s="205"/>
      <c r="N1430" s="205"/>
      <c r="O1430" s="205"/>
      <c r="P1430" s="204"/>
      <c r="Q1430" s="204"/>
      <c r="U1430" s="204"/>
      <c r="X1430" s="205"/>
      <c r="Y1430" s="205"/>
      <c r="Z1430" s="214"/>
      <c r="AB1430" s="206"/>
      <c r="AC1430" s="205"/>
      <c r="AD1430" s="206"/>
    </row>
    <row r="1431" spans="3:30" s="200" customFormat="1" hidden="1" x14ac:dyDescent="0.25">
      <c r="C1431" s="211"/>
      <c r="D1431" s="212"/>
      <c r="E1431" s="213"/>
      <c r="F1431" s="213"/>
      <c r="G1431" s="204"/>
      <c r="K1431" s="204"/>
      <c r="M1431" s="205"/>
      <c r="N1431" s="205"/>
      <c r="O1431" s="205"/>
      <c r="P1431" s="204"/>
      <c r="Q1431" s="204"/>
      <c r="U1431" s="204"/>
      <c r="X1431" s="205"/>
      <c r="Y1431" s="205"/>
      <c r="Z1431" s="214"/>
      <c r="AB1431" s="206"/>
      <c r="AC1431" s="205"/>
      <c r="AD1431" s="206"/>
    </row>
    <row r="1432" spans="3:30" s="200" customFormat="1" hidden="1" x14ac:dyDescent="0.25">
      <c r="C1432" s="211"/>
      <c r="D1432" s="212"/>
      <c r="E1432" s="213"/>
      <c r="F1432" s="213"/>
      <c r="G1432" s="204"/>
      <c r="K1432" s="204"/>
      <c r="M1432" s="205"/>
      <c r="N1432" s="205"/>
      <c r="O1432" s="205"/>
      <c r="P1432" s="204"/>
      <c r="Q1432" s="204"/>
      <c r="U1432" s="204"/>
      <c r="X1432" s="205"/>
      <c r="Y1432" s="205"/>
      <c r="Z1432" s="214"/>
      <c r="AB1432" s="206"/>
      <c r="AC1432" s="205"/>
      <c r="AD1432" s="206"/>
    </row>
    <row r="1433" spans="3:30" s="200" customFormat="1" hidden="1" x14ac:dyDescent="0.25">
      <c r="C1433" s="211"/>
      <c r="D1433" s="212"/>
      <c r="E1433" s="213"/>
      <c r="F1433" s="213"/>
      <c r="G1433" s="204"/>
      <c r="K1433" s="204"/>
      <c r="M1433" s="205"/>
      <c r="N1433" s="205"/>
      <c r="O1433" s="205"/>
      <c r="P1433" s="204"/>
      <c r="Q1433" s="204"/>
      <c r="U1433" s="204"/>
      <c r="X1433" s="205"/>
      <c r="Y1433" s="205"/>
      <c r="Z1433" s="214"/>
      <c r="AB1433" s="206"/>
      <c r="AC1433" s="205"/>
      <c r="AD1433" s="206"/>
    </row>
    <row r="1434" spans="3:30" s="200" customFormat="1" hidden="1" x14ac:dyDescent="0.25">
      <c r="C1434" s="211"/>
      <c r="D1434" s="212"/>
      <c r="E1434" s="213"/>
      <c r="F1434" s="213"/>
      <c r="G1434" s="204"/>
      <c r="K1434" s="204"/>
      <c r="M1434" s="205"/>
      <c r="N1434" s="205"/>
      <c r="O1434" s="205"/>
      <c r="P1434" s="204"/>
      <c r="Q1434" s="204"/>
      <c r="U1434" s="204"/>
      <c r="X1434" s="205"/>
      <c r="Y1434" s="205"/>
      <c r="Z1434" s="214"/>
      <c r="AB1434" s="206"/>
      <c r="AC1434" s="205"/>
      <c r="AD1434" s="206"/>
    </row>
    <row r="1435" spans="3:30" s="200" customFormat="1" hidden="1" x14ac:dyDescent="0.25">
      <c r="C1435" s="211"/>
      <c r="D1435" s="212"/>
      <c r="E1435" s="213"/>
      <c r="F1435" s="213"/>
      <c r="G1435" s="204"/>
      <c r="K1435" s="204"/>
      <c r="M1435" s="205"/>
      <c r="N1435" s="205"/>
      <c r="O1435" s="205"/>
      <c r="P1435" s="204"/>
      <c r="Q1435" s="204"/>
      <c r="U1435" s="204"/>
      <c r="X1435" s="205"/>
      <c r="Y1435" s="205"/>
      <c r="Z1435" s="214"/>
      <c r="AB1435" s="206"/>
      <c r="AC1435" s="205"/>
      <c r="AD1435" s="206"/>
    </row>
    <row r="1436" spans="3:30" s="200" customFormat="1" hidden="1" x14ac:dyDescent="0.25">
      <c r="C1436" s="211"/>
      <c r="D1436" s="212"/>
      <c r="E1436" s="213"/>
      <c r="F1436" s="213"/>
      <c r="G1436" s="204"/>
      <c r="K1436" s="204"/>
      <c r="M1436" s="205"/>
      <c r="N1436" s="205"/>
      <c r="O1436" s="205"/>
      <c r="P1436" s="204"/>
      <c r="Q1436" s="204"/>
      <c r="U1436" s="204"/>
      <c r="X1436" s="205"/>
      <c r="Y1436" s="205"/>
      <c r="Z1436" s="214"/>
      <c r="AB1436" s="206"/>
      <c r="AC1436" s="205"/>
      <c r="AD1436" s="206"/>
    </row>
    <row r="1437" spans="3:30" s="200" customFormat="1" hidden="1" x14ac:dyDescent="0.25">
      <c r="C1437" s="211"/>
      <c r="D1437" s="212"/>
      <c r="E1437" s="213"/>
      <c r="F1437" s="213"/>
      <c r="G1437" s="204"/>
      <c r="K1437" s="204"/>
      <c r="M1437" s="205"/>
      <c r="N1437" s="205"/>
      <c r="O1437" s="205"/>
      <c r="P1437" s="204"/>
      <c r="Q1437" s="204"/>
      <c r="U1437" s="204"/>
      <c r="X1437" s="205"/>
      <c r="Y1437" s="205"/>
      <c r="Z1437" s="214"/>
      <c r="AB1437" s="206"/>
      <c r="AC1437" s="205"/>
      <c r="AD1437" s="206"/>
    </row>
    <row r="1438" spans="3:30" s="200" customFormat="1" hidden="1" x14ac:dyDescent="0.25">
      <c r="C1438" s="211"/>
      <c r="D1438" s="212"/>
      <c r="E1438" s="213"/>
      <c r="F1438" s="213"/>
      <c r="G1438" s="204"/>
      <c r="K1438" s="204"/>
      <c r="M1438" s="205"/>
      <c r="N1438" s="205"/>
      <c r="O1438" s="205"/>
      <c r="P1438" s="204"/>
      <c r="Q1438" s="204"/>
      <c r="U1438" s="204"/>
      <c r="X1438" s="205"/>
      <c r="Y1438" s="205"/>
      <c r="Z1438" s="214"/>
      <c r="AB1438" s="206"/>
      <c r="AC1438" s="205"/>
      <c r="AD1438" s="206"/>
    </row>
    <row r="1439" spans="3:30" s="200" customFormat="1" hidden="1" x14ac:dyDescent="0.25">
      <c r="C1439" s="211"/>
      <c r="D1439" s="212"/>
      <c r="E1439" s="213"/>
      <c r="F1439" s="213"/>
      <c r="G1439" s="204"/>
      <c r="K1439" s="204"/>
      <c r="M1439" s="205"/>
      <c r="N1439" s="205"/>
      <c r="O1439" s="205"/>
      <c r="P1439" s="204"/>
      <c r="Q1439" s="204"/>
      <c r="U1439" s="204"/>
      <c r="X1439" s="205"/>
      <c r="Y1439" s="205"/>
      <c r="Z1439" s="214"/>
      <c r="AB1439" s="206"/>
      <c r="AC1439" s="205"/>
      <c r="AD1439" s="206"/>
    </row>
    <row r="1440" spans="3:30" s="200" customFormat="1" hidden="1" x14ac:dyDescent="0.25">
      <c r="C1440" s="211"/>
      <c r="D1440" s="212"/>
      <c r="E1440" s="213"/>
      <c r="F1440" s="213"/>
      <c r="G1440" s="204"/>
      <c r="K1440" s="204"/>
      <c r="M1440" s="205"/>
      <c r="N1440" s="205"/>
      <c r="O1440" s="205"/>
      <c r="P1440" s="204"/>
      <c r="Q1440" s="204"/>
      <c r="U1440" s="204"/>
      <c r="X1440" s="205"/>
      <c r="Y1440" s="205"/>
      <c r="Z1440" s="214"/>
      <c r="AB1440" s="206"/>
      <c r="AC1440" s="205"/>
      <c r="AD1440" s="206"/>
    </row>
    <row r="1441" spans="3:30" s="200" customFormat="1" hidden="1" x14ac:dyDescent="0.25">
      <c r="C1441" s="211"/>
      <c r="D1441" s="212"/>
      <c r="E1441" s="213"/>
      <c r="F1441" s="213"/>
      <c r="G1441" s="204"/>
      <c r="K1441" s="204"/>
      <c r="M1441" s="205"/>
      <c r="N1441" s="205"/>
      <c r="O1441" s="205"/>
      <c r="P1441" s="204"/>
      <c r="Q1441" s="204"/>
      <c r="U1441" s="204"/>
      <c r="X1441" s="205"/>
      <c r="Y1441" s="205"/>
      <c r="Z1441" s="214"/>
      <c r="AB1441" s="206"/>
      <c r="AC1441" s="205"/>
      <c r="AD1441" s="206"/>
    </row>
    <row r="1442" spans="3:30" s="200" customFormat="1" hidden="1" x14ac:dyDescent="0.25">
      <c r="C1442" s="211"/>
      <c r="D1442" s="212"/>
      <c r="E1442" s="213"/>
      <c r="F1442" s="213"/>
      <c r="G1442" s="204"/>
      <c r="K1442" s="204"/>
      <c r="M1442" s="205"/>
      <c r="N1442" s="205"/>
      <c r="O1442" s="205"/>
      <c r="P1442" s="204"/>
      <c r="Q1442" s="204"/>
      <c r="U1442" s="204"/>
      <c r="X1442" s="205"/>
      <c r="Y1442" s="205"/>
      <c r="Z1442" s="214"/>
      <c r="AB1442" s="206"/>
      <c r="AC1442" s="205"/>
      <c r="AD1442" s="206"/>
    </row>
    <row r="1443" spans="3:30" s="200" customFormat="1" hidden="1" x14ac:dyDescent="0.25">
      <c r="C1443" s="211"/>
      <c r="D1443" s="212"/>
      <c r="E1443" s="213"/>
      <c r="F1443" s="213"/>
      <c r="G1443" s="204"/>
      <c r="K1443" s="204"/>
      <c r="M1443" s="205"/>
      <c r="N1443" s="205"/>
      <c r="O1443" s="205"/>
      <c r="P1443" s="204"/>
      <c r="Q1443" s="204"/>
      <c r="U1443" s="204"/>
      <c r="X1443" s="205"/>
      <c r="Y1443" s="205"/>
      <c r="Z1443" s="214"/>
      <c r="AB1443" s="206"/>
      <c r="AC1443" s="205"/>
      <c r="AD1443" s="206"/>
    </row>
    <row r="1444" spans="3:30" s="200" customFormat="1" hidden="1" x14ac:dyDescent="0.25">
      <c r="C1444" s="211"/>
      <c r="D1444" s="212"/>
      <c r="E1444" s="213"/>
      <c r="F1444" s="213"/>
      <c r="G1444" s="204"/>
      <c r="K1444" s="204"/>
      <c r="M1444" s="205"/>
      <c r="N1444" s="205"/>
      <c r="O1444" s="205"/>
      <c r="P1444" s="204"/>
      <c r="Q1444" s="204"/>
      <c r="U1444" s="204"/>
      <c r="X1444" s="205"/>
      <c r="Y1444" s="205"/>
      <c r="Z1444" s="214"/>
      <c r="AB1444" s="206"/>
      <c r="AC1444" s="205"/>
      <c r="AD1444" s="206"/>
    </row>
    <row r="1445" spans="3:30" s="200" customFormat="1" hidden="1" x14ac:dyDescent="0.25">
      <c r="C1445" s="211"/>
      <c r="D1445" s="212"/>
      <c r="E1445" s="213"/>
      <c r="F1445" s="213"/>
      <c r="G1445" s="204"/>
      <c r="K1445" s="204"/>
      <c r="M1445" s="205"/>
      <c r="N1445" s="205"/>
      <c r="O1445" s="205"/>
      <c r="P1445" s="204"/>
      <c r="Q1445" s="204"/>
      <c r="U1445" s="204"/>
      <c r="X1445" s="205"/>
      <c r="Y1445" s="205"/>
      <c r="Z1445" s="214"/>
      <c r="AB1445" s="206"/>
      <c r="AC1445" s="205"/>
      <c r="AD1445" s="206"/>
    </row>
    <row r="1446" spans="3:30" s="200" customFormat="1" hidden="1" x14ac:dyDescent="0.25">
      <c r="C1446" s="211"/>
      <c r="D1446" s="212"/>
      <c r="E1446" s="213"/>
      <c r="F1446" s="213"/>
      <c r="G1446" s="204"/>
      <c r="K1446" s="204"/>
      <c r="M1446" s="205"/>
      <c r="N1446" s="205"/>
      <c r="O1446" s="205"/>
      <c r="P1446" s="204"/>
      <c r="Q1446" s="204"/>
      <c r="U1446" s="204"/>
      <c r="X1446" s="205"/>
      <c r="Y1446" s="205"/>
      <c r="Z1446" s="214"/>
      <c r="AB1446" s="206"/>
      <c r="AC1446" s="205"/>
      <c r="AD1446" s="206"/>
    </row>
    <row r="1447" spans="3:30" s="200" customFormat="1" hidden="1" x14ac:dyDescent="0.25">
      <c r="C1447" s="211"/>
      <c r="D1447" s="212"/>
      <c r="E1447" s="213"/>
      <c r="F1447" s="213"/>
      <c r="G1447" s="204"/>
      <c r="K1447" s="204"/>
      <c r="M1447" s="205"/>
      <c r="N1447" s="205"/>
      <c r="O1447" s="205"/>
      <c r="P1447" s="204"/>
      <c r="Q1447" s="204"/>
      <c r="U1447" s="204"/>
      <c r="X1447" s="205"/>
      <c r="Y1447" s="205"/>
      <c r="Z1447" s="214"/>
      <c r="AB1447" s="206"/>
      <c r="AC1447" s="205"/>
      <c r="AD1447" s="206"/>
    </row>
    <row r="1448" spans="3:30" s="200" customFormat="1" hidden="1" x14ac:dyDescent="0.25">
      <c r="C1448" s="211"/>
      <c r="D1448" s="212"/>
      <c r="E1448" s="213"/>
      <c r="F1448" s="213"/>
      <c r="G1448" s="204"/>
      <c r="K1448" s="204"/>
      <c r="M1448" s="205"/>
      <c r="N1448" s="205"/>
      <c r="O1448" s="205"/>
      <c r="P1448" s="204"/>
      <c r="Q1448" s="204"/>
      <c r="U1448" s="204"/>
      <c r="X1448" s="205"/>
      <c r="Y1448" s="205"/>
      <c r="Z1448" s="214"/>
      <c r="AB1448" s="206"/>
      <c r="AC1448" s="205"/>
      <c r="AD1448" s="206"/>
    </row>
    <row r="1449" spans="3:30" s="200" customFormat="1" hidden="1" x14ac:dyDescent="0.25">
      <c r="C1449" s="211"/>
      <c r="D1449" s="212"/>
      <c r="E1449" s="213"/>
      <c r="F1449" s="213"/>
      <c r="G1449" s="204"/>
      <c r="K1449" s="204"/>
      <c r="M1449" s="205"/>
      <c r="N1449" s="205"/>
      <c r="O1449" s="205"/>
      <c r="P1449" s="204"/>
      <c r="Q1449" s="204"/>
      <c r="U1449" s="204"/>
      <c r="X1449" s="205"/>
      <c r="Y1449" s="205"/>
      <c r="Z1449" s="214"/>
      <c r="AB1449" s="206"/>
      <c r="AC1449" s="205"/>
      <c r="AD1449" s="206"/>
    </row>
    <row r="1450" spans="3:30" s="200" customFormat="1" hidden="1" x14ac:dyDescent="0.25">
      <c r="C1450" s="211"/>
      <c r="D1450" s="212"/>
      <c r="E1450" s="213"/>
      <c r="F1450" s="213"/>
      <c r="G1450" s="204"/>
      <c r="K1450" s="204"/>
      <c r="M1450" s="205"/>
      <c r="N1450" s="205"/>
      <c r="O1450" s="205"/>
      <c r="P1450" s="204"/>
      <c r="Q1450" s="204"/>
      <c r="U1450" s="204"/>
      <c r="X1450" s="205"/>
      <c r="Y1450" s="205"/>
      <c r="Z1450" s="214"/>
      <c r="AB1450" s="206"/>
      <c r="AC1450" s="205"/>
      <c r="AD1450" s="206"/>
    </row>
    <row r="1451" spans="3:30" s="200" customFormat="1" hidden="1" x14ac:dyDescent="0.25">
      <c r="C1451" s="211"/>
      <c r="D1451" s="212"/>
      <c r="E1451" s="213"/>
      <c r="F1451" s="213"/>
      <c r="G1451" s="204"/>
      <c r="K1451" s="204"/>
      <c r="M1451" s="205"/>
      <c r="N1451" s="205"/>
      <c r="O1451" s="205"/>
      <c r="P1451" s="204"/>
      <c r="Q1451" s="204"/>
      <c r="U1451" s="204"/>
      <c r="X1451" s="205"/>
      <c r="Y1451" s="205"/>
      <c r="Z1451" s="214"/>
      <c r="AB1451" s="206"/>
      <c r="AC1451" s="205"/>
      <c r="AD1451" s="206"/>
    </row>
    <row r="1452" spans="3:30" s="200" customFormat="1" hidden="1" x14ac:dyDescent="0.25">
      <c r="C1452" s="211"/>
      <c r="D1452" s="212"/>
      <c r="E1452" s="213"/>
      <c r="F1452" s="213"/>
      <c r="G1452" s="204"/>
      <c r="K1452" s="204"/>
      <c r="M1452" s="205"/>
      <c r="N1452" s="205"/>
      <c r="O1452" s="205"/>
      <c r="P1452" s="204"/>
      <c r="Q1452" s="204"/>
      <c r="U1452" s="204"/>
      <c r="X1452" s="205"/>
      <c r="Y1452" s="205"/>
      <c r="Z1452" s="214"/>
      <c r="AB1452" s="206"/>
      <c r="AC1452" s="205"/>
      <c r="AD1452" s="206"/>
    </row>
    <row r="1453" spans="3:30" s="200" customFormat="1" hidden="1" x14ac:dyDescent="0.25">
      <c r="C1453" s="211"/>
      <c r="D1453" s="212"/>
      <c r="E1453" s="213"/>
      <c r="F1453" s="213"/>
      <c r="G1453" s="204"/>
      <c r="K1453" s="204"/>
      <c r="M1453" s="205"/>
      <c r="N1453" s="205"/>
      <c r="O1453" s="205"/>
      <c r="P1453" s="204"/>
      <c r="Q1453" s="204"/>
      <c r="U1453" s="204"/>
      <c r="X1453" s="205"/>
      <c r="Y1453" s="205"/>
      <c r="Z1453" s="214"/>
      <c r="AB1453" s="206"/>
      <c r="AC1453" s="205"/>
      <c r="AD1453" s="206"/>
    </row>
    <row r="1454" spans="3:30" s="200" customFormat="1" hidden="1" x14ac:dyDescent="0.25">
      <c r="C1454" s="211"/>
      <c r="D1454" s="212"/>
      <c r="E1454" s="213"/>
      <c r="F1454" s="213"/>
      <c r="G1454" s="204"/>
      <c r="K1454" s="204"/>
      <c r="M1454" s="205"/>
      <c r="N1454" s="205"/>
      <c r="O1454" s="205"/>
      <c r="P1454" s="204"/>
      <c r="Q1454" s="204"/>
      <c r="U1454" s="204"/>
      <c r="X1454" s="205"/>
      <c r="Y1454" s="205"/>
      <c r="Z1454" s="214"/>
      <c r="AB1454" s="206"/>
      <c r="AC1454" s="205"/>
      <c r="AD1454" s="206"/>
    </row>
    <row r="1455" spans="3:30" s="200" customFormat="1" hidden="1" x14ac:dyDescent="0.25">
      <c r="C1455" s="211"/>
      <c r="D1455" s="212"/>
      <c r="E1455" s="213"/>
      <c r="F1455" s="213"/>
      <c r="G1455" s="204"/>
      <c r="K1455" s="204"/>
      <c r="M1455" s="205"/>
      <c r="N1455" s="205"/>
      <c r="O1455" s="205"/>
      <c r="P1455" s="204"/>
      <c r="Q1455" s="204"/>
      <c r="U1455" s="204"/>
      <c r="X1455" s="205"/>
      <c r="Y1455" s="205"/>
      <c r="Z1455" s="214"/>
      <c r="AB1455" s="206"/>
      <c r="AC1455" s="205"/>
      <c r="AD1455" s="206"/>
    </row>
    <row r="1456" spans="3:30" s="200" customFormat="1" hidden="1" x14ac:dyDescent="0.25">
      <c r="C1456" s="211"/>
      <c r="D1456" s="212"/>
      <c r="E1456" s="213"/>
      <c r="F1456" s="213"/>
      <c r="G1456" s="204"/>
      <c r="K1456" s="204"/>
      <c r="M1456" s="205"/>
      <c r="N1456" s="205"/>
      <c r="O1456" s="205"/>
      <c r="P1456" s="204"/>
      <c r="Q1456" s="204"/>
      <c r="U1456" s="204"/>
      <c r="X1456" s="205"/>
      <c r="Y1456" s="205"/>
      <c r="Z1456" s="214"/>
      <c r="AB1456" s="206"/>
      <c r="AC1456" s="205"/>
      <c r="AD1456" s="206"/>
    </row>
    <row r="1457" spans="3:30" s="200" customFormat="1" hidden="1" x14ac:dyDescent="0.25">
      <c r="C1457" s="211"/>
      <c r="D1457" s="212"/>
      <c r="E1457" s="213"/>
      <c r="F1457" s="213"/>
      <c r="G1457" s="204"/>
      <c r="K1457" s="204"/>
      <c r="M1457" s="205"/>
      <c r="N1457" s="205"/>
      <c r="O1457" s="205"/>
      <c r="P1457" s="204"/>
      <c r="Q1457" s="204"/>
      <c r="U1457" s="204"/>
      <c r="X1457" s="205"/>
      <c r="Y1457" s="205"/>
      <c r="Z1457" s="214"/>
      <c r="AB1457" s="206"/>
      <c r="AC1457" s="205"/>
      <c r="AD1457" s="206"/>
    </row>
    <row r="1458" spans="3:30" s="200" customFormat="1" hidden="1" x14ac:dyDescent="0.25">
      <c r="C1458" s="211"/>
      <c r="D1458" s="212"/>
      <c r="E1458" s="213"/>
      <c r="F1458" s="213"/>
      <c r="G1458" s="204"/>
      <c r="K1458" s="204"/>
      <c r="M1458" s="205"/>
      <c r="N1458" s="205"/>
      <c r="O1458" s="205"/>
      <c r="P1458" s="204"/>
      <c r="Q1458" s="204"/>
      <c r="U1458" s="204"/>
      <c r="X1458" s="205"/>
      <c r="Y1458" s="205"/>
      <c r="Z1458" s="214"/>
      <c r="AB1458" s="206"/>
      <c r="AC1458" s="205"/>
      <c r="AD1458" s="206"/>
    </row>
    <row r="1459" spans="3:30" s="200" customFormat="1" hidden="1" x14ac:dyDescent="0.25">
      <c r="C1459" s="211"/>
      <c r="D1459" s="212"/>
      <c r="E1459" s="213"/>
      <c r="F1459" s="213"/>
      <c r="G1459" s="204"/>
      <c r="K1459" s="204"/>
      <c r="M1459" s="205"/>
      <c r="N1459" s="205"/>
      <c r="O1459" s="205"/>
      <c r="P1459" s="204"/>
      <c r="Q1459" s="204"/>
      <c r="U1459" s="204"/>
      <c r="X1459" s="205"/>
      <c r="Y1459" s="205"/>
      <c r="Z1459" s="214"/>
      <c r="AB1459" s="206"/>
      <c r="AC1459" s="205"/>
      <c r="AD1459" s="206"/>
    </row>
    <row r="1460" spans="3:30" s="200" customFormat="1" hidden="1" x14ac:dyDescent="0.25">
      <c r="C1460" s="211"/>
      <c r="D1460" s="212"/>
      <c r="E1460" s="213"/>
      <c r="F1460" s="213"/>
      <c r="G1460" s="204"/>
      <c r="K1460" s="204"/>
      <c r="M1460" s="205"/>
      <c r="N1460" s="205"/>
      <c r="O1460" s="205"/>
      <c r="P1460" s="204"/>
      <c r="Q1460" s="204"/>
      <c r="U1460" s="204"/>
      <c r="X1460" s="205"/>
      <c r="Y1460" s="205"/>
      <c r="Z1460" s="214"/>
      <c r="AB1460" s="206"/>
      <c r="AC1460" s="205"/>
      <c r="AD1460" s="206"/>
    </row>
    <row r="1461" spans="3:30" s="200" customFormat="1" hidden="1" x14ac:dyDescent="0.25">
      <c r="C1461" s="211"/>
      <c r="D1461" s="212"/>
      <c r="E1461" s="213"/>
      <c r="F1461" s="213"/>
      <c r="G1461" s="204"/>
      <c r="K1461" s="204"/>
      <c r="M1461" s="205"/>
      <c r="N1461" s="205"/>
      <c r="O1461" s="205"/>
      <c r="P1461" s="204"/>
      <c r="Q1461" s="204"/>
      <c r="U1461" s="204"/>
      <c r="X1461" s="205"/>
      <c r="Y1461" s="205"/>
      <c r="Z1461" s="214"/>
      <c r="AB1461" s="206"/>
      <c r="AC1461" s="205"/>
      <c r="AD1461" s="206"/>
    </row>
    <row r="1462" spans="3:30" s="200" customFormat="1" hidden="1" x14ac:dyDescent="0.25">
      <c r="C1462" s="211"/>
      <c r="D1462" s="212"/>
      <c r="E1462" s="213"/>
      <c r="F1462" s="213"/>
      <c r="G1462" s="204"/>
      <c r="K1462" s="204"/>
      <c r="M1462" s="205"/>
      <c r="N1462" s="205"/>
      <c r="O1462" s="205"/>
      <c r="P1462" s="204"/>
      <c r="Q1462" s="204"/>
      <c r="U1462" s="204"/>
      <c r="X1462" s="205"/>
      <c r="Y1462" s="205"/>
      <c r="Z1462" s="214"/>
      <c r="AB1462" s="206"/>
      <c r="AC1462" s="205"/>
      <c r="AD1462" s="206"/>
    </row>
    <row r="1463" spans="3:30" s="200" customFormat="1" hidden="1" x14ac:dyDescent="0.25">
      <c r="C1463" s="211"/>
      <c r="D1463" s="212"/>
      <c r="E1463" s="213"/>
      <c r="F1463" s="213"/>
      <c r="G1463" s="204"/>
      <c r="K1463" s="204"/>
      <c r="M1463" s="205"/>
      <c r="N1463" s="205"/>
      <c r="O1463" s="205"/>
      <c r="P1463" s="204"/>
      <c r="Q1463" s="204"/>
      <c r="U1463" s="204"/>
      <c r="X1463" s="205"/>
      <c r="Y1463" s="205"/>
      <c r="Z1463" s="214"/>
      <c r="AB1463" s="206"/>
      <c r="AC1463" s="205"/>
      <c r="AD1463" s="206"/>
    </row>
    <row r="1464" spans="3:30" s="200" customFormat="1" hidden="1" x14ac:dyDescent="0.25">
      <c r="C1464" s="211"/>
      <c r="D1464" s="212"/>
      <c r="E1464" s="213"/>
      <c r="F1464" s="213"/>
      <c r="G1464" s="204"/>
      <c r="K1464" s="204"/>
      <c r="M1464" s="205"/>
      <c r="N1464" s="205"/>
      <c r="O1464" s="205"/>
      <c r="P1464" s="204"/>
      <c r="Q1464" s="204"/>
      <c r="U1464" s="204"/>
      <c r="X1464" s="205"/>
      <c r="Y1464" s="205"/>
      <c r="Z1464" s="214"/>
      <c r="AB1464" s="206"/>
      <c r="AC1464" s="205"/>
      <c r="AD1464" s="206"/>
    </row>
    <row r="1465" spans="3:30" s="200" customFormat="1" hidden="1" x14ac:dyDescent="0.25">
      <c r="C1465" s="211"/>
      <c r="D1465" s="212"/>
      <c r="E1465" s="213"/>
      <c r="F1465" s="213"/>
      <c r="G1465" s="204"/>
      <c r="K1465" s="204"/>
      <c r="M1465" s="205"/>
      <c r="N1465" s="205"/>
      <c r="O1465" s="205"/>
      <c r="P1465" s="204"/>
      <c r="Q1465" s="204"/>
      <c r="U1465" s="204"/>
      <c r="X1465" s="205"/>
      <c r="Y1465" s="205"/>
      <c r="Z1465" s="214"/>
      <c r="AB1465" s="206"/>
      <c r="AC1465" s="205"/>
      <c r="AD1465" s="206"/>
    </row>
    <row r="1466" spans="3:30" s="200" customFormat="1" hidden="1" x14ac:dyDescent="0.25">
      <c r="C1466" s="211"/>
      <c r="D1466" s="212"/>
      <c r="E1466" s="213"/>
      <c r="F1466" s="213"/>
      <c r="G1466" s="204"/>
      <c r="K1466" s="204"/>
      <c r="M1466" s="205"/>
      <c r="N1466" s="205"/>
      <c r="O1466" s="205"/>
      <c r="P1466" s="204"/>
      <c r="Q1466" s="204"/>
      <c r="U1466" s="204"/>
      <c r="X1466" s="205"/>
      <c r="Y1466" s="205"/>
      <c r="Z1466" s="214"/>
      <c r="AB1466" s="206"/>
      <c r="AC1466" s="205"/>
      <c r="AD1466" s="206"/>
    </row>
    <row r="1467" spans="3:30" s="200" customFormat="1" hidden="1" x14ac:dyDescent="0.25">
      <c r="C1467" s="211"/>
      <c r="D1467" s="212"/>
      <c r="E1467" s="213"/>
      <c r="F1467" s="213"/>
      <c r="G1467" s="204"/>
      <c r="K1467" s="204"/>
      <c r="M1467" s="205"/>
      <c r="N1467" s="205"/>
      <c r="O1467" s="205"/>
      <c r="P1467" s="204"/>
      <c r="Q1467" s="204"/>
      <c r="U1467" s="204"/>
      <c r="X1467" s="205"/>
      <c r="Y1467" s="205"/>
      <c r="Z1467" s="214"/>
      <c r="AB1467" s="206"/>
      <c r="AC1467" s="205"/>
      <c r="AD1467" s="206"/>
    </row>
    <row r="1468" spans="3:30" s="200" customFormat="1" hidden="1" x14ac:dyDescent="0.25">
      <c r="C1468" s="211"/>
      <c r="D1468" s="212"/>
      <c r="E1468" s="213"/>
      <c r="F1468" s="213"/>
      <c r="G1468" s="204"/>
      <c r="K1468" s="204"/>
      <c r="M1468" s="205"/>
      <c r="N1468" s="205"/>
      <c r="O1468" s="205"/>
      <c r="P1468" s="204"/>
      <c r="Q1468" s="204"/>
      <c r="U1468" s="204"/>
      <c r="X1468" s="205"/>
      <c r="Y1468" s="205"/>
      <c r="Z1468" s="214"/>
      <c r="AB1468" s="206"/>
      <c r="AC1468" s="205"/>
      <c r="AD1468" s="206"/>
    </row>
    <row r="1469" spans="3:30" s="200" customFormat="1" hidden="1" x14ac:dyDescent="0.25">
      <c r="C1469" s="211"/>
      <c r="D1469" s="212"/>
      <c r="E1469" s="213"/>
      <c r="F1469" s="213"/>
      <c r="G1469" s="204"/>
      <c r="K1469" s="204"/>
      <c r="M1469" s="205"/>
      <c r="N1469" s="205"/>
      <c r="O1469" s="205"/>
      <c r="P1469" s="204"/>
      <c r="Q1469" s="204"/>
      <c r="U1469" s="204"/>
      <c r="X1469" s="205"/>
      <c r="Y1469" s="205"/>
      <c r="Z1469" s="214"/>
      <c r="AB1469" s="206"/>
      <c r="AC1469" s="205"/>
      <c r="AD1469" s="206"/>
    </row>
    <row r="1470" spans="3:30" s="200" customFormat="1" hidden="1" x14ac:dyDescent="0.25">
      <c r="C1470" s="211"/>
      <c r="D1470" s="212"/>
      <c r="E1470" s="213"/>
      <c r="F1470" s="213"/>
      <c r="G1470" s="204"/>
      <c r="K1470" s="204"/>
      <c r="M1470" s="205"/>
      <c r="N1470" s="205"/>
      <c r="O1470" s="205"/>
      <c r="P1470" s="204"/>
      <c r="Q1470" s="204"/>
      <c r="U1470" s="204"/>
      <c r="X1470" s="205"/>
      <c r="Y1470" s="205"/>
      <c r="Z1470" s="214"/>
      <c r="AB1470" s="206"/>
      <c r="AC1470" s="205"/>
      <c r="AD1470" s="206"/>
    </row>
    <row r="1471" spans="3:30" s="200" customFormat="1" hidden="1" x14ac:dyDescent="0.25">
      <c r="C1471" s="211"/>
      <c r="D1471" s="212"/>
      <c r="E1471" s="213"/>
      <c r="F1471" s="213"/>
      <c r="G1471" s="204"/>
      <c r="K1471" s="204"/>
      <c r="M1471" s="205"/>
      <c r="N1471" s="205"/>
      <c r="O1471" s="205"/>
      <c r="P1471" s="204"/>
      <c r="Q1471" s="204"/>
      <c r="U1471" s="204"/>
      <c r="X1471" s="205"/>
      <c r="Y1471" s="205"/>
      <c r="Z1471" s="214"/>
      <c r="AB1471" s="206"/>
      <c r="AC1471" s="205"/>
      <c r="AD1471" s="206"/>
    </row>
    <row r="1472" spans="3:30" s="200" customFormat="1" hidden="1" x14ac:dyDescent="0.25">
      <c r="C1472" s="211"/>
      <c r="D1472" s="212"/>
      <c r="E1472" s="213"/>
      <c r="F1472" s="213"/>
      <c r="G1472" s="204"/>
      <c r="K1472" s="204"/>
      <c r="M1472" s="205"/>
      <c r="N1472" s="205"/>
      <c r="O1472" s="205"/>
      <c r="P1472" s="204"/>
      <c r="Q1472" s="204"/>
      <c r="U1472" s="204"/>
      <c r="X1472" s="205"/>
      <c r="Y1472" s="205"/>
      <c r="Z1472" s="214"/>
      <c r="AB1472" s="206"/>
      <c r="AC1472" s="205"/>
      <c r="AD1472" s="206"/>
    </row>
    <row r="1473" spans="3:30" s="200" customFormat="1" hidden="1" x14ac:dyDescent="0.25">
      <c r="C1473" s="211"/>
      <c r="D1473" s="212"/>
      <c r="E1473" s="213"/>
      <c r="F1473" s="213"/>
      <c r="G1473" s="204"/>
      <c r="K1473" s="204"/>
      <c r="M1473" s="205"/>
      <c r="N1473" s="205"/>
      <c r="O1473" s="205"/>
      <c r="P1473" s="204"/>
      <c r="Q1473" s="204"/>
      <c r="U1473" s="204"/>
      <c r="X1473" s="205"/>
      <c r="Y1473" s="205"/>
      <c r="Z1473" s="214"/>
      <c r="AB1473" s="206"/>
      <c r="AC1473" s="205"/>
      <c r="AD1473" s="206"/>
    </row>
    <row r="1474" spans="3:30" s="200" customFormat="1" hidden="1" x14ac:dyDescent="0.25">
      <c r="C1474" s="211"/>
      <c r="D1474" s="212"/>
      <c r="E1474" s="213"/>
      <c r="F1474" s="213"/>
      <c r="G1474" s="204"/>
      <c r="K1474" s="204"/>
      <c r="M1474" s="205"/>
      <c r="N1474" s="205"/>
      <c r="O1474" s="205"/>
      <c r="P1474" s="204"/>
      <c r="Q1474" s="204"/>
      <c r="U1474" s="204"/>
      <c r="X1474" s="205"/>
      <c r="Y1474" s="205"/>
      <c r="Z1474" s="214"/>
      <c r="AB1474" s="206"/>
      <c r="AC1474" s="205"/>
      <c r="AD1474" s="206"/>
    </row>
    <row r="1475" spans="3:30" s="200" customFormat="1" hidden="1" x14ac:dyDescent="0.25">
      <c r="C1475" s="211"/>
      <c r="D1475" s="212"/>
      <c r="E1475" s="213"/>
      <c r="F1475" s="213"/>
      <c r="G1475" s="204"/>
      <c r="K1475" s="204"/>
      <c r="M1475" s="205"/>
      <c r="N1475" s="205"/>
      <c r="O1475" s="205"/>
      <c r="P1475" s="204"/>
      <c r="Q1475" s="204"/>
      <c r="U1475" s="204"/>
      <c r="X1475" s="205"/>
      <c r="Y1475" s="205"/>
      <c r="Z1475" s="214"/>
      <c r="AB1475" s="206"/>
      <c r="AC1475" s="205"/>
      <c r="AD1475" s="206"/>
    </row>
    <row r="1476" spans="3:30" s="200" customFormat="1" hidden="1" x14ac:dyDescent="0.25">
      <c r="C1476" s="211"/>
      <c r="D1476" s="212"/>
      <c r="E1476" s="213"/>
      <c r="F1476" s="213"/>
      <c r="G1476" s="204"/>
      <c r="K1476" s="204"/>
      <c r="M1476" s="205"/>
      <c r="N1476" s="205"/>
      <c r="O1476" s="205"/>
      <c r="P1476" s="204"/>
      <c r="Q1476" s="204"/>
      <c r="U1476" s="204"/>
      <c r="X1476" s="205"/>
      <c r="Y1476" s="205"/>
      <c r="Z1476" s="214"/>
      <c r="AB1476" s="206"/>
      <c r="AC1476" s="205"/>
      <c r="AD1476" s="206"/>
    </row>
    <row r="1477" spans="3:30" s="200" customFormat="1" hidden="1" x14ac:dyDescent="0.25">
      <c r="C1477" s="211"/>
      <c r="D1477" s="212"/>
      <c r="E1477" s="213"/>
      <c r="F1477" s="213"/>
      <c r="G1477" s="204"/>
      <c r="K1477" s="204"/>
      <c r="M1477" s="205"/>
      <c r="N1477" s="205"/>
      <c r="O1477" s="205"/>
      <c r="P1477" s="204"/>
      <c r="Q1477" s="204"/>
      <c r="U1477" s="204"/>
      <c r="X1477" s="205"/>
      <c r="Y1477" s="205"/>
      <c r="Z1477" s="214"/>
      <c r="AB1477" s="206"/>
      <c r="AC1477" s="205"/>
      <c r="AD1477" s="206"/>
    </row>
    <row r="1478" spans="3:30" s="200" customFormat="1" hidden="1" x14ac:dyDescent="0.25">
      <c r="C1478" s="211"/>
      <c r="D1478" s="212"/>
      <c r="E1478" s="213"/>
      <c r="F1478" s="213"/>
      <c r="G1478" s="204"/>
      <c r="K1478" s="204"/>
      <c r="M1478" s="205"/>
      <c r="N1478" s="205"/>
      <c r="O1478" s="205"/>
      <c r="P1478" s="204"/>
      <c r="Q1478" s="204"/>
      <c r="U1478" s="204"/>
      <c r="X1478" s="205"/>
      <c r="Y1478" s="205"/>
      <c r="Z1478" s="214"/>
      <c r="AB1478" s="206"/>
      <c r="AC1478" s="205"/>
      <c r="AD1478" s="206"/>
    </row>
    <row r="1479" spans="3:30" s="200" customFormat="1" hidden="1" x14ac:dyDescent="0.25">
      <c r="C1479" s="211"/>
      <c r="D1479" s="212"/>
      <c r="E1479" s="213"/>
      <c r="F1479" s="213"/>
      <c r="G1479" s="204"/>
      <c r="K1479" s="204"/>
      <c r="M1479" s="205"/>
      <c r="N1479" s="205"/>
      <c r="O1479" s="205"/>
      <c r="P1479" s="204"/>
      <c r="Q1479" s="204"/>
      <c r="U1479" s="204"/>
      <c r="X1479" s="205"/>
      <c r="Y1479" s="205"/>
      <c r="Z1479" s="214"/>
      <c r="AB1479" s="206"/>
      <c r="AC1479" s="205"/>
      <c r="AD1479" s="206"/>
    </row>
    <row r="1480" spans="3:30" s="200" customFormat="1" hidden="1" x14ac:dyDescent="0.25">
      <c r="C1480" s="211"/>
      <c r="D1480" s="212"/>
      <c r="E1480" s="213"/>
      <c r="F1480" s="213"/>
      <c r="G1480" s="204"/>
      <c r="K1480" s="204"/>
      <c r="M1480" s="205"/>
      <c r="N1480" s="205"/>
      <c r="O1480" s="205"/>
      <c r="P1480" s="204"/>
      <c r="Q1480" s="204"/>
      <c r="U1480" s="204"/>
      <c r="X1480" s="205"/>
      <c r="Y1480" s="205"/>
      <c r="Z1480" s="214"/>
      <c r="AB1480" s="206"/>
      <c r="AC1480" s="205"/>
      <c r="AD1480" s="206"/>
    </row>
    <row r="1481" spans="3:30" s="200" customFormat="1" hidden="1" x14ac:dyDescent="0.25">
      <c r="C1481" s="211"/>
      <c r="D1481" s="212"/>
      <c r="E1481" s="213"/>
      <c r="F1481" s="213"/>
      <c r="G1481" s="204"/>
      <c r="K1481" s="204"/>
      <c r="M1481" s="205"/>
      <c r="N1481" s="205"/>
      <c r="O1481" s="205"/>
      <c r="P1481" s="204"/>
      <c r="Q1481" s="204"/>
      <c r="U1481" s="204"/>
      <c r="X1481" s="205"/>
      <c r="Y1481" s="205"/>
      <c r="Z1481" s="214"/>
      <c r="AB1481" s="206"/>
      <c r="AC1481" s="205"/>
      <c r="AD1481" s="206"/>
    </row>
    <row r="1482" spans="3:30" s="200" customFormat="1" hidden="1" x14ac:dyDescent="0.25">
      <c r="C1482" s="211"/>
      <c r="D1482" s="212"/>
      <c r="E1482" s="213"/>
      <c r="F1482" s="213"/>
      <c r="G1482" s="204"/>
      <c r="K1482" s="204"/>
      <c r="M1482" s="205"/>
      <c r="N1482" s="205"/>
      <c r="O1482" s="205"/>
      <c r="P1482" s="204"/>
      <c r="Q1482" s="204"/>
      <c r="U1482" s="204"/>
      <c r="X1482" s="205"/>
      <c r="Y1482" s="205"/>
      <c r="Z1482" s="214"/>
      <c r="AB1482" s="206"/>
      <c r="AC1482" s="205"/>
      <c r="AD1482" s="206"/>
    </row>
    <row r="1483" spans="3:30" s="200" customFormat="1" hidden="1" x14ac:dyDescent="0.25">
      <c r="C1483" s="211"/>
      <c r="D1483" s="212"/>
      <c r="E1483" s="213"/>
      <c r="F1483" s="213"/>
      <c r="G1483" s="204"/>
      <c r="K1483" s="204"/>
      <c r="M1483" s="205"/>
      <c r="N1483" s="205"/>
      <c r="O1483" s="205"/>
      <c r="P1483" s="204"/>
      <c r="Q1483" s="204"/>
      <c r="U1483" s="204"/>
      <c r="X1483" s="205"/>
      <c r="Y1483" s="205"/>
      <c r="Z1483" s="214"/>
      <c r="AB1483" s="206"/>
      <c r="AC1483" s="205"/>
      <c r="AD1483" s="206"/>
    </row>
    <row r="1484" spans="3:30" s="200" customFormat="1" hidden="1" x14ac:dyDescent="0.25">
      <c r="C1484" s="211"/>
      <c r="D1484" s="212"/>
      <c r="E1484" s="213"/>
      <c r="F1484" s="213"/>
      <c r="G1484" s="204"/>
      <c r="K1484" s="204"/>
      <c r="M1484" s="205"/>
      <c r="N1484" s="205"/>
      <c r="O1484" s="205"/>
      <c r="P1484" s="204"/>
      <c r="Q1484" s="204"/>
      <c r="U1484" s="204"/>
      <c r="X1484" s="205"/>
      <c r="Y1484" s="205"/>
      <c r="Z1484" s="214"/>
      <c r="AB1484" s="206"/>
      <c r="AC1484" s="205"/>
      <c r="AD1484" s="206"/>
    </row>
    <row r="1485" spans="3:30" s="200" customFormat="1" hidden="1" x14ac:dyDescent="0.25">
      <c r="C1485" s="211"/>
      <c r="D1485" s="212"/>
      <c r="E1485" s="213"/>
      <c r="F1485" s="213"/>
      <c r="G1485" s="204"/>
      <c r="K1485" s="204"/>
      <c r="M1485" s="205"/>
      <c r="N1485" s="205"/>
      <c r="O1485" s="205"/>
      <c r="P1485" s="204"/>
      <c r="Q1485" s="204"/>
      <c r="U1485" s="204"/>
      <c r="X1485" s="205"/>
      <c r="Y1485" s="205"/>
      <c r="Z1485" s="214"/>
      <c r="AB1485" s="206"/>
      <c r="AC1485" s="205"/>
      <c r="AD1485" s="206"/>
    </row>
    <row r="1486" spans="3:30" s="200" customFormat="1" hidden="1" x14ac:dyDescent="0.25">
      <c r="C1486" s="211"/>
      <c r="D1486" s="212"/>
      <c r="E1486" s="213"/>
      <c r="F1486" s="213"/>
      <c r="G1486" s="204"/>
      <c r="K1486" s="204"/>
      <c r="M1486" s="205"/>
      <c r="N1486" s="205"/>
      <c r="O1486" s="205"/>
      <c r="P1486" s="204"/>
      <c r="Q1486" s="204"/>
      <c r="U1486" s="204"/>
      <c r="X1486" s="205"/>
      <c r="Y1486" s="205"/>
      <c r="Z1486" s="214"/>
      <c r="AB1486" s="206"/>
      <c r="AC1486" s="205"/>
      <c r="AD1486" s="206"/>
    </row>
    <row r="1487" spans="3:30" s="200" customFormat="1" hidden="1" x14ac:dyDescent="0.25">
      <c r="C1487" s="211"/>
      <c r="D1487" s="212"/>
      <c r="E1487" s="213"/>
      <c r="F1487" s="213"/>
      <c r="G1487" s="204"/>
      <c r="K1487" s="204"/>
      <c r="M1487" s="205"/>
      <c r="N1487" s="205"/>
      <c r="O1487" s="205"/>
      <c r="P1487" s="204"/>
      <c r="Q1487" s="204"/>
      <c r="U1487" s="204"/>
      <c r="X1487" s="205"/>
      <c r="Y1487" s="205"/>
      <c r="Z1487" s="214"/>
      <c r="AB1487" s="206"/>
      <c r="AC1487" s="205"/>
      <c r="AD1487" s="206"/>
    </row>
    <row r="1488" spans="3:30" s="200" customFormat="1" hidden="1" x14ac:dyDescent="0.25">
      <c r="C1488" s="211"/>
      <c r="D1488" s="212"/>
      <c r="E1488" s="213"/>
      <c r="F1488" s="213"/>
      <c r="G1488" s="204"/>
      <c r="K1488" s="204"/>
      <c r="M1488" s="205"/>
      <c r="N1488" s="205"/>
      <c r="O1488" s="205"/>
      <c r="P1488" s="204"/>
      <c r="Q1488" s="204"/>
      <c r="U1488" s="204"/>
      <c r="X1488" s="205"/>
      <c r="Y1488" s="205"/>
      <c r="Z1488" s="214"/>
      <c r="AB1488" s="206"/>
      <c r="AC1488" s="205"/>
      <c r="AD1488" s="206"/>
    </row>
    <row r="1489" spans="3:30" s="200" customFormat="1" hidden="1" x14ac:dyDescent="0.25">
      <c r="C1489" s="211"/>
      <c r="D1489" s="212"/>
      <c r="E1489" s="213"/>
      <c r="F1489" s="213"/>
      <c r="G1489" s="204"/>
      <c r="K1489" s="204"/>
      <c r="M1489" s="205"/>
      <c r="N1489" s="205"/>
      <c r="O1489" s="205"/>
      <c r="P1489" s="204"/>
      <c r="Q1489" s="204"/>
      <c r="U1489" s="204"/>
      <c r="X1489" s="205"/>
      <c r="Y1489" s="205"/>
      <c r="Z1489" s="214"/>
      <c r="AB1489" s="206"/>
      <c r="AC1489" s="205"/>
      <c r="AD1489" s="206"/>
    </row>
    <row r="1490" spans="3:30" s="200" customFormat="1" hidden="1" x14ac:dyDescent="0.25">
      <c r="C1490" s="211"/>
      <c r="D1490" s="212"/>
      <c r="E1490" s="213"/>
      <c r="F1490" s="213"/>
      <c r="G1490" s="204"/>
      <c r="K1490" s="204"/>
      <c r="M1490" s="205"/>
      <c r="N1490" s="205"/>
      <c r="O1490" s="205"/>
      <c r="P1490" s="204"/>
      <c r="Q1490" s="204"/>
      <c r="U1490" s="204"/>
      <c r="X1490" s="205"/>
      <c r="Y1490" s="205"/>
      <c r="Z1490" s="214"/>
      <c r="AB1490" s="206"/>
      <c r="AC1490" s="205"/>
      <c r="AD1490" s="206"/>
    </row>
    <row r="1491" spans="3:30" s="200" customFormat="1" hidden="1" x14ac:dyDescent="0.25">
      <c r="C1491" s="211"/>
      <c r="D1491" s="212"/>
      <c r="E1491" s="213"/>
      <c r="F1491" s="213"/>
      <c r="G1491" s="204"/>
      <c r="K1491" s="204"/>
      <c r="M1491" s="205"/>
      <c r="N1491" s="205"/>
      <c r="O1491" s="205"/>
      <c r="P1491" s="204"/>
      <c r="Q1491" s="204"/>
      <c r="U1491" s="204"/>
      <c r="X1491" s="205"/>
      <c r="Y1491" s="205"/>
      <c r="Z1491" s="214"/>
      <c r="AB1491" s="206"/>
      <c r="AC1491" s="205"/>
      <c r="AD1491" s="206"/>
    </row>
    <row r="1492" spans="3:30" s="200" customFormat="1" hidden="1" x14ac:dyDescent="0.25">
      <c r="C1492" s="211"/>
      <c r="D1492" s="212"/>
      <c r="E1492" s="213"/>
      <c r="F1492" s="213"/>
      <c r="G1492" s="204"/>
      <c r="K1492" s="204"/>
      <c r="M1492" s="205"/>
      <c r="N1492" s="205"/>
      <c r="O1492" s="205"/>
      <c r="P1492" s="204"/>
      <c r="Q1492" s="204"/>
      <c r="U1492" s="204"/>
      <c r="X1492" s="205"/>
      <c r="Y1492" s="205"/>
      <c r="Z1492" s="214"/>
      <c r="AB1492" s="206"/>
      <c r="AC1492" s="205"/>
      <c r="AD1492" s="206"/>
    </row>
    <row r="1493" spans="3:30" s="200" customFormat="1" hidden="1" x14ac:dyDescent="0.25">
      <c r="C1493" s="211"/>
      <c r="D1493" s="212"/>
      <c r="E1493" s="213"/>
      <c r="F1493" s="213"/>
      <c r="G1493" s="204"/>
      <c r="K1493" s="204"/>
      <c r="M1493" s="205"/>
      <c r="N1493" s="205"/>
      <c r="O1493" s="205"/>
      <c r="P1493" s="204"/>
      <c r="Q1493" s="204"/>
      <c r="U1493" s="204"/>
      <c r="X1493" s="205"/>
      <c r="Y1493" s="205"/>
      <c r="Z1493" s="214"/>
      <c r="AB1493" s="206"/>
      <c r="AC1493" s="205"/>
      <c r="AD1493" s="206"/>
    </row>
    <row r="1494" spans="3:30" s="200" customFormat="1" hidden="1" x14ac:dyDescent="0.25">
      <c r="C1494" s="211"/>
      <c r="D1494" s="212"/>
      <c r="E1494" s="213"/>
      <c r="F1494" s="213"/>
      <c r="G1494" s="204"/>
      <c r="K1494" s="204"/>
      <c r="M1494" s="205"/>
      <c r="N1494" s="205"/>
      <c r="O1494" s="205"/>
      <c r="P1494" s="204"/>
      <c r="Q1494" s="204"/>
      <c r="U1494" s="204"/>
      <c r="X1494" s="205"/>
      <c r="Y1494" s="205"/>
      <c r="Z1494" s="214"/>
      <c r="AB1494" s="206"/>
      <c r="AC1494" s="205"/>
      <c r="AD1494" s="206"/>
    </row>
    <row r="1495" spans="3:30" s="200" customFormat="1" hidden="1" x14ac:dyDescent="0.25">
      <c r="C1495" s="211"/>
      <c r="D1495" s="212"/>
      <c r="E1495" s="213"/>
      <c r="F1495" s="213"/>
      <c r="G1495" s="204"/>
      <c r="K1495" s="204"/>
      <c r="M1495" s="205"/>
      <c r="N1495" s="205"/>
      <c r="O1495" s="205"/>
      <c r="P1495" s="204"/>
      <c r="Q1495" s="204"/>
      <c r="U1495" s="204"/>
      <c r="X1495" s="205"/>
      <c r="Y1495" s="205"/>
      <c r="Z1495" s="214"/>
      <c r="AB1495" s="206"/>
      <c r="AC1495" s="205"/>
      <c r="AD1495" s="206"/>
    </row>
    <row r="1496" spans="3:30" s="200" customFormat="1" hidden="1" x14ac:dyDescent="0.25">
      <c r="C1496" s="211"/>
      <c r="D1496" s="212"/>
      <c r="E1496" s="213"/>
      <c r="F1496" s="213"/>
      <c r="G1496" s="204"/>
      <c r="K1496" s="204"/>
      <c r="M1496" s="205"/>
      <c r="N1496" s="205"/>
      <c r="O1496" s="205"/>
      <c r="P1496" s="204"/>
      <c r="Q1496" s="204"/>
      <c r="U1496" s="204"/>
      <c r="X1496" s="205"/>
      <c r="Y1496" s="205"/>
      <c r="Z1496" s="214"/>
      <c r="AB1496" s="206"/>
      <c r="AC1496" s="205"/>
      <c r="AD1496" s="206"/>
    </row>
    <row r="1497" spans="3:30" s="200" customFormat="1" hidden="1" x14ac:dyDescent="0.25">
      <c r="C1497" s="211"/>
      <c r="D1497" s="212"/>
      <c r="E1497" s="213"/>
      <c r="F1497" s="213"/>
      <c r="G1497" s="204"/>
      <c r="K1497" s="204"/>
      <c r="M1497" s="205"/>
      <c r="N1497" s="205"/>
      <c r="O1497" s="205"/>
      <c r="P1497" s="204"/>
      <c r="Q1497" s="204"/>
      <c r="U1497" s="204"/>
      <c r="X1497" s="205"/>
      <c r="Y1497" s="205"/>
      <c r="Z1497" s="214"/>
      <c r="AB1497" s="206"/>
      <c r="AC1497" s="205"/>
      <c r="AD1497" s="206"/>
    </row>
    <row r="1498" spans="3:30" s="200" customFormat="1" hidden="1" x14ac:dyDescent="0.25">
      <c r="C1498" s="211"/>
      <c r="D1498" s="212"/>
      <c r="E1498" s="213"/>
      <c r="F1498" s="213"/>
      <c r="G1498" s="204"/>
      <c r="K1498" s="204"/>
      <c r="M1498" s="205"/>
      <c r="N1498" s="205"/>
      <c r="O1498" s="205"/>
      <c r="P1498" s="204"/>
      <c r="Q1498" s="204"/>
      <c r="U1498" s="204"/>
      <c r="X1498" s="205"/>
      <c r="Y1498" s="205"/>
      <c r="Z1498" s="214"/>
      <c r="AB1498" s="206"/>
      <c r="AC1498" s="205"/>
      <c r="AD1498" s="206"/>
    </row>
    <row r="1499" spans="3:30" s="200" customFormat="1" hidden="1" x14ac:dyDescent="0.25">
      <c r="C1499" s="211"/>
      <c r="D1499" s="212"/>
      <c r="E1499" s="213"/>
      <c r="F1499" s="213"/>
      <c r="G1499" s="204"/>
      <c r="K1499" s="204"/>
      <c r="M1499" s="205"/>
      <c r="N1499" s="205"/>
      <c r="O1499" s="205"/>
      <c r="P1499" s="204"/>
      <c r="Q1499" s="204"/>
      <c r="U1499" s="204"/>
      <c r="X1499" s="205"/>
      <c r="Y1499" s="205"/>
      <c r="Z1499" s="214"/>
      <c r="AB1499" s="206"/>
      <c r="AC1499" s="205"/>
      <c r="AD1499" s="206"/>
    </row>
    <row r="1500" spans="3:30" s="200" customFormat="1" hidden="1" x14ac:dyDescent="0.25">
      <c r="C1500" s="211"/>
      <c r="D1500" s="212"/>
      <c r="E1500" s="213"/>
      <c r="F1500" s="213"/>
      <c r="G1500" s="204"/>
      <c r="K1500" s="204"/>
      <c r="M1500" s="205"/>
      <c r="N1500" s="205"/>
      <c r="O1500" s="205"/>
      <c r="P1500" s="204"/>
      <c r="Q1500" s="204"/>
      <c r="U1500" s="204"/>
      <c r="X1500" s="205"/>
      <c r="Y1500" s="205"/>
      <c r="Z1500" s="214"/>
      <c r="AB1500" s="206"/>
      <c r="AC1500" s="205"/>
      <c r="AD1500" s="206"/>
    </row>
    <row r="1501" spans="3:30" s="200" customFormat="1" hidden="1" x14ac:dyDescent="0.25">
      <c r="C1501" s="211"/>
      <c r="D1501" s="212"/>
      <c r="E1501" s="213"/>
      <c r="F1501" s="213"/>
      <c r="G1501" s="204"/>
      <c r="K1501" s="204"/>
      <c r="M1501" s="205"/>
      <c r="N1501" s="205"/>
      <c r="O1501" s="205"/>
      <c r="P1501" s="204"/>
      <c r="Q1501" s="204"/>
      <c r="U1501" s="204"/>
      <c r="X1501" s="205"/>
      <c r="Y1501" s="205"/>
      <c r="Z1501" s="214"/>
      <c r="AB1501" s="206"/>
      <c r="AC1501" s="205"/>
      <c r="AD1501" s="206"/>
    </row>
    <row r="1502" spans="3:30" s="200" customFormat="1" hidden="1" x14ac:dyDescent="0.25">
      <c r="C1502" s="211"/>
      <c r="D1502" s="212"/>
      <c r="E1502" s="213"/>
      <c r="F1502" s="213"/>
      <c r="G1502" s="204"/>
      <c r="K1502" s="204"/>
      <c r="M1502" s="205"/>
      <c r="N1502" s="205"/>
      <c r="O1502" s="205"/>
      <c r="P1502" s="204"/>
      <c r="Q1502" s="204"/>
      <c r="U1502" s="204"/>
      <c r="X1502" s="205"/>
      <c r="Y1502" s="205"/>
      <c r="Z1502" s="214"/>
      <c r="AB1502" s="206"/>
      <c r="AC1502" s="205"/>
      <c r="AD1502" s="206"/>
    </row>
    <row r="1503" spans="3:30" s="200" customFormat="1" hidden="1" x14ac:dyDescent="0.25">
      <c r="C1503" s="211"/>
      <c r="D1503" s="212"/>
      <c r="E1503" s="213"/>
      <c r="F1503" s="213"/>
      <c r="G1503" s="204"/>
      <c r="K1503" s="204"/>
      <c r="M1503" s="205"/>
      <c r="N1503" s="205"/>
      <c r="O1503" s="205"/>
      <c r="P1503" s="204"/>
      <c r="Q1503" s="204"/>
      <c r="U1503" s="204"/>
      <c r="X1503" s="205"/>
      <c r="Y1503" s="205"/>
      <c r="Z1503" s="214"/>
      <c r="AB1503" s="206"/>
      <c r="AC1503" s="205"/>
      <c r="AD1503" s="206"/>
    </row>
    <row r="1504" spans="3:30" s="200" customFormat="1" hidden="1" x14ac:dyDescent="0.25">
      <c r="C1504" s="211"/>
      <c r="D1504" s="212"/>
      <c r="E1504" s="213"/>
      <c r="F1504" s="213"/>
      <c r="G1504" s="204"/>
      <c r="K1504" s="204"/>
      <c r="M1504" s="205"/>
      <c r="N1504" s="205"/>
      <c r="O1504" s="205"/>
      <c r="P1504" s="204"/>
      <c r="Q1504" s="204"/>
      <c r="U1504" s="204"/>
      <c r="X1504" s="205"/>
      <c r="Y1504" s="205"/>
      <c r="Z1504" s="214"/>
      <c r="AB1504" s="206"/>
      <c r="AC1504" s="205"/>
      <c r="AD1504" s="206"/>
    </row>
    <row r="1505" spans="3:30" s="200" customFormat="1" hidden="1" x14ac:dyDescent="0.25">
      <c r="C1505" s="211"/>
      <c r="D1505" s="212"/>
      <c r="E1505" s="213"/>
      <c r="F1505" s="213"/>
      <c r="G1505" s="204"/>
      <c r="K1505" s="204"/>
      <c r="M1505" s="205"/>
      <c r="N1505" s="205"/>
      <c r="O1505" s="205"/>
      <c r="P1505" s="204"/>
      <c r="Q1505" s="204"/>
      <c r="U1505" s="204"/>
      <c r="X1505" s="205"/>
      <c r="Y1505" s="205"/>
      <c r="Z1505" s="214"/>
      <c r="AB1505" s="206"/>
      <c r="AC1505" s="205"/>
      <c r="AD1505" s="206"/>
    </row>
    <row r="1506" spans="3:30" s="200" customFormat="1" hidden="1" x14ac:dyDescent="0.25">
      <c r="C1506" s="211"/>
      <c r="D1506" s="212"/>
      <c r="E1506" s="213"/>
      <c r="F1506" s="213"/>
      <c r="G1506" s="204"/>
      <c r="K1506" s="204"/>
      <c r="M1506" s="205"/>
      <c r="N1506" s="205"/>
      <c r="O1506" s="205"/>
      <c r="P1506" s="204"/>
      <c r="Q1506" s="204"/>
      <c r="U1506" s="204"/>
      <c r="X1506" s="205"/>
      <c r="Y1506" s="205"/>
      <c r="Z1506" s="214"/>
      <c r="AB1506" s="206"/>
      <c r="AC1506" s="205"/>
      <c r="AD1506" s="206"/>
    </row>
    <row r="1507" spans="3:30" s="200" customFormat="1" hidden="1" x14ac:dyDescent="0.25">
      <c r="C1507" s="211"/>
      <c r="D1507" s="212"/>
      <c r="E1507" s="213"/>
      <c r="F1507" s="213"/>
      <c r="G1507" s="204"/>
      <c r="K1507" s="204"/>
      <c r="M1507" s="205"/>
      <c r="N1507" s="205"/>
      <c r="O1507" s="205"/>
      <c r="P1507" s="204"/>
      <c r="Q1507" s="204"/>
      <c r="U1507" s="204"/>
      <c r="X1507" s="205"/>
      <c r="Y1507" s="205"/>
      <c r="Z1507" s="214"/>
      <c r="AB1507" s="206"/>
      <c r="AC1507" s="205"/>
      <c r="AD1507" s="206"/>
    </row>
    <row r="1508" spans="3:30" s="200" customFormat="1" hidden="1" x14ac:dyDescent="0.25">
      <c r="C1508" s="211"/>
      <c r="D1508" s="212"/>
      <c r="E1508" s="213"/>
      <c r="F1508" s="213"/>
      <c r="G1508" s="204"/>
      <c r="K1508" s="204"/>
      <c r="M1508" s="205"/>
      <c r="N1508" s="205"/>
      <c r="O1508" s="205"/>
      <c r="P1508" s="204"/>
      <c r="Q1508" s="204"/>
      <c r="U1508" s="204"/>
      <c r="X1508" s="205"/>
      <c r="Y1508" s="205"/>
      <c r="Z1508" s="214"/>
      <c r="AB1508" s="206"/>
      <c r="AC1508" s="205"/>
      <c r="AD1508" s="206"/>
    </row>
    <row r="1509" spans="3:30" s="200" customFormat="1" hidden="1" x14ac:dyDescent="0.25">
      <c r="C1509" s="211"/>
      <c r="D1509" s="212"/>
      <c r="E1509" s="213"/>
      <c r="F1509" s="213"/>
      <c r="G1509" s="204"/>
      <c r="K1509" s="204"/>
      <c r="M1509" s="205"/>
      <c r="N1509" s="205"/>
      <c r="O1509" s="205"/>
      <c r="P1509" s="204"/>
      <c r="Q1509" s="204"/>
      <c r="U1509" s="204"/>
      <c r="X1509" s="205"/>
      <c r="Y1509" s="205"/>
      <c r="Z1509" s="214"/>
      <c r="AB1509" s="206"/>
      <c r="AC1509" s="205"/>
      <c r="AD1509" s="206"/>
    </row>
    <row r="1510" spans="3:30" s="200" customFormat="1" hidden="1" x14ac:dyDescent="0.25">
      <c r="C1510" s="211"/>
      <c r="D1510" s="212"/>
      <c r="E1510" s="213"/>
      <c r="F1510" s="213"/>
      <c r="G1510" s="204"/>
      <c r="K1510" s="204"/>
      <c r="M1510" s="205"/>
      <c r="N1510" s="205"/>
      <c r="O1510" s="205"/>
      <c r="P1510" s="204"/>
      <c r="Q1510" s="204"/>
      <c r="U1510" s="204"/>
      <c r="X1510" s="205"/>
      <c r="Y1510" s="205"/>
      <c r="Z1510" s="214"/>
      <c r="AB1510" s="206"/>
      <c r="AC1510" s="205"/>
      <c r="AD1510" s="206"/>
    </row>
    <row r="1511" spans="3:30" s="200" customFormat="1" hidden="1" x14ac:dyDescent="0.25">
      <c r="C1511" s="211"/>
      <c r="D1511" s="212"/>
      <c r="E1511" s="213"/>
      <c r="F1511" s="213"/>
      <c r="G1511" s="204"/>
      <c r="K1511" s="204"/>
      <c r="M1511" s="205"/>
      <c r="N1511" s="205"/>
      <c r="O1511" s="205"/>
      <c r="P1511" s="204"/>
      <c r="Q1511" s="204"/>
      <c r="U1511" s="204"/>
      <c r="X1511" s="205"/>
      <c r="Y1511" s="205"/>
      <c r="Z1511" s="214"/>
      <c r="AB1511" s="206"/>
      <c r="AC1511" s="205"/>
      <c r="AD1511" s="206"/>
    </row>
    <row r="1512" spans="3:30" s="200" customFormat="1" hidden="1" x14ac:dyDescent="0.25">
      <c r="C1512" s="211"/>
      <c r="D1512" s="212"/>
      <c r="E1512" s="213"/>
      <c r="F1512" s="213"/>
      <c r="G1512" s="204"/>
      <c r="K1512" s="204"/>
      <c r="M1512" s="205"/>
      <c r="N1512" s="205"/>
      <c r="O1512" s="205"/>
      <c r="P1512" s="204"/>
      <c r="Q1512" s="204"/>
      <c r="U1512" s="204"/>
      <c r="X1512" s="205"/>
      <c r="Y1512" s="205"/>
      <c r="Z1512" s="214"/>
      <c r="AB1512" s="206"/>
      <c r="AC1512" s="205"/>
      <c r="AD1512" s="206"/>
    </row>
    <row r="1513" spans="3:30" s="200" customFormat="1" hidden="1" x14ac:dyDescent="0.25">
      <c r="C1513" s="211"/>
      <c r="D1513" s="212"/>
      <c r="E1513" s="213"/>
      <c r="F1513" s="213"/>
      <c r="G1513" s="204"/>
      <c r="K1513" s="204"/>
      <c r="M1513" s="205"/>
      <c r="N1513" s="205"/>
      <c r="O1513" s="205"/>
      <c r="P1513" s="204"/>
      <c r="Q1513" s="204"/>
      <c r="U1513" s="204"/>
      <c r="X1513" s="205"/>
      <c r="Y1513" s="205"/>
      <c r="Z1513" s="214"/>
      <c r="AB1513" s="206"/>
      <c r="AC1513" s="205"/>
      <c r="AD1513" s="206"/>
    </row>
    <row r="1514" spans="3:30" s="200" customFormat="1" hidden="1" x14ac:dyDescent="0.25">
      <c r="C1514" s="211"/>
      <c r="D1514" s="212"/>
      <c r="E1514" s="213"/>
      <c r="F1514" s="213"/>
      <c r="G1514" s="204"/>
      <c r="K1514" s="204"/>
      <c r="M1514" s="205"/>
      <c r="N1514" s="205"/>
      <c r="O1514" s="205"/>
      <c r="P1514" s="204"/>
      <c r="Q1514" s="204"/>
      <c r="U1514" s="204"/>
      <c r="X1514" s="205"/>
      <c r="Y1514" s="205"/>
      <c r="Z1514" s="214"/>
      <c r="AB1514" s="206"/>
      <c r="AC1514" s="205"/>
      <c r="AD1514" s="206"/>
    </row>
    <row r="1515" spans="3:30" s="200" customFormat="1" hidden="1" x14ac:dyDescent="0.25">
      <c r="C1515" s="211"/>
      <c r="D1515" s="212"/>
      <c r="E1515" s="213"/>
      <c r="F1515" s="213"/>
      <c r="G1515" s="204"/>
      <c r="K1515" s="204"/>
      <c r="M1515" s="205"/>
      <c r="N1515" s="205"/>
      <c r="O1515" s="205"/>
      <c r="P1515" s="204"/>
      <c r="Q1515" s="204"/>
      <c r="U1515" s="204"/>
      <c r="X1515" s="205"/>
      <c r="Y1515" s="205"/>
      <c r="Z1515" s="214"/>
      <c r="AB1515" s="206"/>
      <c r="AC1515" s="205"/>
      <c r="AD1515" s="206"/>
    </row>
    <row r="1516" spans="3:30" s="200" customFormat="1" hidden="1" x14ac:dyDescent="0.25">
      <c r="C1516" s="211"/>
      <c r="D1516" s="212"/>
      <c r="E1516" s="213"/>
      <c r="F1516" s="213"/>
      <c r="G1516" s="204"/>
      <c r="K1516" s="204"/>
      <c r="M1516" s="205"/>
      <c r="N1516" s="205"/>
      <c r="O1516" s="205"/>
      <c r="P1516" s="204"/>
      <c r="Q1516" s="204"/>
      <c r="U1516" s="204"/>
      <c r="X1516" s="205"/>
      <c r="Y1516" s="205"/>
      <c r="Z1516" s="214"/>
      <c r="AB1516" s="206"/>
      <c r="AC1516" s="205"/>
      <c r="AD1516" s="206"/>
    </row>
    <row r="1517" spans="3:30" s="200" customFormat="1" hidden="1" x14ac:dyDescent="0.25">
      <c r="C1517" s="211"/>
      <c r="D1517" s="212"/>
      <c r="E1517" s="213"/>
      <c r="F1517" s="213"/>
      <c r="G1517" s="204"/>
      <c r="K1517" s="204"/>
      <c r="M1517" s="205"/>
      <c r="N1517" s="205"/>
      <c r="O1517" s="205"/>
      <c r="P1517" s="204"/>
      <c r="Q1517" s="204"/>
      <c r="U1517" s="204"/>
      <c r="X1517" s="205"/>
      <c r="Y1517" s="205"/>
      <c r="Z1517" s="214"/>
      <c r="AB1517" s="206"/>
      <c r="AC1517" s="205"/>
      <c r="AD1517" s="206"/>
    </row>
    <row r="1518" spans="3:30" s="200" customFormat="1" hidden="1" x14ac:dyDescent="0.25">
      <c r="C1518" s="211"/>
      <c r="D1518" s="212"/>
      <c r="E1518" s="213"/>
      <c r="F1518" s="213"/>
      <c r="G1518" s="204"/>
      <c r="K1518" s="204"/>
      <c r="M1518" s="205"/>
      <c r="N1518" s="205"/>
      <c r="O1518" s="205"/>
      <c r="P1518" s="204"/>
      <c r="Q1518" s="204"/>
      <c r="U1518" s="204"/>
      <c r="X1518" s="205"/>
      <c r="Y1518" s="205"/>
      <c r="Z1518" s="214"/>
      <c r="AB1518" s="206"/>
      <c r="AC1518" s="205"/>
      <c r="AD1518" s="206"/>
    </row>
    <row r="1519" spans="3:30" s="200" customFormat="1" hidden="1" x14ac:dyDescent="0.25">
      <c r="C1519" s="211"/>
      <c r="D1519" s="212"/>
      <c r="E1519" s="213"/>
      <c r="F1519" s="213"/>
      <c r="G1519" s="204"/>
      <c r="K1519" s="204"/>
      <c r="M1519" s="205"/>
      <c r="N1519" s="205"/>
      <c r="O1519" s="205"/>
      <c r="P1519" s="204"/>
      <c r="Q1519" s="204"/>
      <c r="U1519" s="204"/>
      <c r="X1519" s="205"/>
      <c r="Y1519" s="205"/>
      <c r="Z1519" s="214"/>
      <c r="AB1519" s="206"/>
      <c r="AC1519" s="205"/>
      <c r="AD1519" s="206"/>
    </row>
    <row r="1520" spans="3:30" s="200" customFormat="1" hidden="1" x14ac:dyDescent="0.25">
      <c r="C1520" s="211"/>
      <c r="D1520" s="212"/>
      <c r="E1520" s="213"/>
      <c r="F1520" s="213"/>
      <c r="G1520" s="204"/>
      <c r="K1520" s="204"/>
      <c r="M1520" s="205"/>
      <c r="N1520" s="205"/>
      <c r="O1520" s="205"/>
      <c r="P1520" s="204"/>
      <c r="Q1520" s="204"/>
      <c r="U1520" s="204"/>
      <c r="X1520" s="205"/>
      <c r="Y1520" s="205"/>
      <c r="Z1520" s="214"/>
      <c r="AB1520" s="206"/>
      <c r="AC1520" s="205"/>
      <c r="AD1520" s="206"/>
    </row>
    <row r="1521" spans="3:30" s="200" customFormat="1" hidden="1" x14ac:dyDescent="0.25">
      <c r="C1521" s="211"/>
      <c r="D1521" s="212"/>
      <c r="E1521" s="213"/>
      <c r="F1521" s="213"/>
      <c r="G1521" s="204"/>
      <c r="K1521" s="204"/>
      <c r="M1521" s="205"/>
      <c r="N1521" s="205"/>
      <c r="O1521" s="205"/>
      <c r="P1521" s="204"/>
      <c r="Q1521" s="204"/>
      <c r="U1521" s="204"/>
      <c r="X1521" s="205"/>
      <c r="Y1521" s="205"/>
      <c r="Z1521" s="214"/>
      <c r="AB1521" s="206"/>
      <c r="AC1521" s="205"/>
      <c r="AD1521" s="206"/>
    </row>
    <row r="1522" spans="3:30" s="200" customFormat="1" hidden="1" x14ac:dyDescent="0.25">
      <c r="C1522" s="211"/>
      <c r="D1522" s="212"/>
      <c r="E1522" s="213"/>
      <c r="F1522" s="213"/>
      <c r="G1522" s="204"/>
      <c r="K1522" s="204"/>
      <c r="M1522" s="205"/>
      <c r="N1522" s="205"/>
      <c r="O1522" s="205"/>
      <c r="P1522" s="204"/>
      <c r="Q1522" s="204"/>
      <c r="U1522" s="204"/>
      <c r="X1522" s="205"/>
      <c r="Y1522" s="205"/>
      <c r="Z1522" s="214"/>
      <c r="AB1522" s="206"/>
      <c r="AC1522" s="205"/>
      <c r="AD1522" s="206"/>
    </row>
    <row r="1523" spans="3:30" s="200" customFormat="1" hidden="1" x14ac:dyDescent="0.25">
      <c r="C1523" s="211"/>
      <c r="D1523" s="212"/>
      <c r="E1523" s="213"/>
      <c r="F1523" s="213"/>
      <c r="G1523" s="204"/>
      <c r="K1523" s="204"/>
      <c r="M1523" s="205"/>
      <c r="N1523" s="205"/>
      <c r="O1523" s="205"/>
      <c r="P1523" s="204"/>
      <c r="Q1523" s="204"/>
      <c r="U1523" s="204"/>
      <c r="X1523" s="205"/>
      <c r="Y1523" s="205"/>
      <c r="Z1523" s="214"/>
      <c r="AB1523" s="206"/>
      <c r="AC1523" s="205"/>
      <c r="AD1523" s="206"/>
    </row>
    <row r="1524" spans="3:30" s="200" customFormat="1" hidden="1" x14ac:dyDescent="0.25">
      <c r="C1524" s="211"/>
      <c r="D1524" s="212"/>
      <c r="E1524" s="213"/>
      <c r="F1524" s="213"/>
      <c r="G1524" s="204"/>
      <c r="K1524" s="204"/>
      <c r="M1524" s="205"/>
      <c r="N1524" s="205"/>
      <c r="O1524" s="205"/>
      <c r="P1524" s="204"/>
      <c r="Q1524" s="204"/>
      <c r="U1524" s="204"/>
      <c r="X1524" s="205"/>
      <c r="Y1524" s="205"/>
      <c r="Z1524" s="214"/>
      <c r="AB1524" s="206"/>
      <c r="AC1524" s="205"/>
      <c r="AD1524" s="206"/>
    </row>
    <row r="1525" spans="3:30" s="200" customFormat="1" hidden="1" x14ac:dyDescent="0.25">
      <c r="C1525" s="211"/>
      <c r="D1525" s="212"/>
      <c r="E1525" s="213"/>
      <c r="F1525" s="213"/>
      <c r="G1525" s="204"/>
      <c r="K1525" s="204"/>
      <c r="M1525" s="205"/>
      <c r="N1525" s="205"/>
      <c r="O1525" s="205"/>
      <c r="P1525" s="204"/>
      <c r="Q1525" s="204"/>
      <c r="U1525" s="204"/>
      <c r="X1525" s="205"/>
      <c r="Y1525" s="205"/>
      <c r="Z1525" s="214"/>
      <c r="AB1525" s="206"/>
      <c r="AC1525" s="205"/>
      <c r="AD1525" s="206"/>
    </row>
    <row r="1526" spans="3:30" s="200" customFormat="1" hidden="1" x14ac:dyDescent="0.25">
      <c r="C1526" s="211"/>
      <c r="D1526" s="212"/>
      <c r="E1526" s="213"/>
      <c r="F1526" s="213"/>
      <c r="G1526" s="204"/>
      <c r="K1526" s="204"/>
      <c r="M1526" s="205"/>
      <c r="N1526" s="205"/>
      <c r="O1526" s="205"/>
      <c r="P1526" s="204"/>
      <c r="Q1526" s="204"/>
      <c r="U1526" s="204"/>
      <c r="X1526" s="205"/>
      <c r="Y1526" s="205"/>
      <c r="Z1526" s="214"/>
      <c r="AB1526" s="206"/>
      <c r="AC1526" s="205"/>
      <c r="AD1526" s="206"/>
    </row>
    <row r="1527" spans="3:30" s="200" customFormat="1" hidden="1" x14ac:dyDescent="0.25">
      <c r="C1527" s="211"/>
      <c r="D1527" s="212"/>
      <c r="E1527" s="213"/>
      <c r="F1527" s="213"/>
      <c r="G1527" s="204"/>
      <c r="K1527" s="204"/>
      <c r="M1527" s="205"/>
      <c r="N1527" s="205"/>
      <c r="O1527" s="205"/>
      <c r="P1527" s="204"/>
      <c r="Q1527" s="204"/>
      <c r="U1527" s="204"/>
      <c r="X1527" s="205"/>
      <c r="Y1527" s="205"/>
      <c r="Z1527" s="214"/>
      <c r="AB1527" s="206"/>
      <c r="AC1527" s="205"/>
      <c r="AD1527" s="206"/>
    </row>
    <row r="1528" spans="3:30" s="200" customFormat="1" hidden="1" x14ac:dyDescent="0.25">
      <c r="C1528" s="211"/>
      <c r="D1528" s="212"/>
      <c r="E1528" s="213"/>
      <c r="F1528" s="213"/>
      <c r="G1528" s="204"/>
      <c r="K1528" s="204"/>
      <c r="M1528" s="205"/>
      <c r="N1528" s="205"/>
      <c r="O1528" s="205"/>
      <c r="P1528" s="204"/>
      <c r="Q1528" s="204"/>
      <c r="U1528" s="204"/>
      <c r="X1528" s="205"/>
      <c r="Y1528" s="205"/>
      <c r="Z1528" s="214"/>
      <c r="AB1528" s="206"/>
      <c r="AC1528" s="205"/>
      <c r="AD1528" s="206"/>
    </row>
    <row r="1529" spans="3:30" s="200" customFormat="1" hidden="1" x14ac:dyDescent="0.25">
      <c r="C1529" s="211"/>
      <c r="D1529" s="212"/>
      <c r="E1529" s="213"/>
      <c r="F1529" s="213"/>
      <c r="G1529" s="204"/>
      <c r="K1529" s="204"/>
      <c r="M1529" s="205"/>
      <c r="N1529" s="205"/>
      <c r="O1529" s="205"/>
      <c r="P1529" s="204"/>
      <c r="Q1529" s="204"/>
      <c r="U1529" s="204"/>
      <c r="X1529" s="205"/>
      <c r="Y1529" s="205"/>
      <c r="Z1529" s="214"/>
      <c r="AB1529" s="206"/>
      <c r="AC1529" s="205"/>
      <c r="AD1529" s="206"/>
    </row>
    <row r="1530" spans="3:30" s="200" customFormat="1" hidden="1" x14ac:dyDescent="0.25">
      <c r="C1530" s="211"/>
      <c r="D1530" s="212"/>
      <c r="E1530" s="213"/>
      <c r="F1530" s="213"/>
      <c r="G1530" s="204"/>
      <c r="K1530" s="204"/>
      <c r="M1530" s="205"/>
      <c r="N1530" s="205"/>
      <c r="O1530" s="205"/>
      <c r="P1530" s="204"/>
      <c r="Q1530" s="204"/>
      <c r="U1530" s="204"/>
      <c r="X1530" s="205"/>
      <c r="Y1530" s="205"/>
      <c r="Z1530" s="214"/>
      <c r="AB1530" s="206"/>
      <c r="AC1530" s="205"/>
      <c r="AD1530" s="206"/>
    </row>
    <row r="1531" spans="3:30" s="200" customFormat="1" hidden="1" x14ac:dyDescent="0.25">
      <c r="C1531" s="211"/>
      <c r="D1531" s="212"/>
      <c r="E1531" s="213"/>
      <c r="F1531" s="213"/>
      <c r="G1531" s="204"/>
      <c r="K1531" s="204"/>
      <c r="M1531" s="205"/>
      <c r="N1531" s="205"/>
      <c r="O1531" s="205"/>
      <c r="P1531" s="204"/>
      <c r="Q1531" s="204"/>
      <c r="U1531" s="204"/>
      <c r="X1531" s="205"/>
      <c r="Y1531" s="205"/>
      <c r="Z1531" s="214"/>
      <c r="AB1531" s="206"/>
      <c r="AC1531" s="205"/>
      <c r="AD1531" s="206"/>
    </row>
    <row r="1532" spans="3:30" s="200" customFormat="1" hidden="1" x14ac:dyDescent="0.25">
      <c r="C1532" s="211"/>
      <c r="D1532" s="212"/>
      <c r="E1532" s="213"/>
      <c r="F1532" s="213"/>
      <c r="G1532" s="204"/>
      <c r="K1532" s="204"/>
      <c r="M1532" s="205"/>
      <c r="N1532" s="205"/>
      <c r="O1532" s="205"/>
      <c r="P1532" s="204"/>
      <c r="Q1532" s="204"/>
      <c r="U1532" s="204"/>
      <c r="X1532" s="205"/>
      <c r="Y1532" s="205"/>
      <c r="Z1532" s="214"/>
      <c r="AB1532" s="206"/>
      <c r="AC1532" s="205"/>
      <c r="AD1532" s="206"/>
    </row>
    <row r="1533" spans="3:30" s="200" customFormat="1" hidden="1" x14ac:dyDescent="0.25">
      <c r="C1533" s="211"/>
      <c r="D1533" s="212"/>
      <c r="E1533" s="213"/>
      <c r="F1533" s="213"/>
      <c r="G1533" s="204"/>
      <c r="K1533" s="204"/>
      <c r="M1533" s="205"/>
      <c r="N1533" s="205"/>
      <c r="O1533" s="205"/>
      <c r="P1533" s="204"/>
      <c r="Q1533" s="204"/>
      <c r="U1533" s="204"/>
      <c r="X1533" s="205"/>
      <c r="Y1533" s="205"/>
      <c r="Z1533" s="214"/>
      <c r="AB1533" s="206"/>
      <c r="AC1533" s="205"/>
      <c r="AD1533" s="206"/>
    </row>
    <row r="1534" spans="3:30" s="200" customFormat="1" hidden="1" x14ac:dyDescent="0.25">
      <c r="C1534" s="211"/>
      <c r="D1534" s="212"/>
      <c r="E1534" s="213"/>
      <c r="F1534" s="213"/>
      <c r="G1534" s="204"/>
      <c r="K1534" s="204"/>
      <c r="M1534" s="205"/>
      <c r="N1534" s="205"/>
      <c r="O1534" s="205"/>
      <c r="P1534" s="204"/>
      <c r="Q1534" s="204"/>
      <c r="U1534" s="204"/>
      <c r="X1534" s="205"/>
      <c r="Y1534" s="205"/>
      <c r="Z1534" s="214"/>
      <c r="AB1534" s="206"/>
      <c r="AC1534" s="205"/>
      <c r="AD1534" s="206"/>
    </row>
    <row r="1535" spans="3:30" s="200" customFormat="1" hidden="1" x14ac:dyDescent="0.25">
      <c r="C1535" s="211"/>
      <c r="D1535" s="212"/>
      <c r="E1535" s="213"/>
      <c r="F1535" s="213"/>
      <c r="G1535" s="204"/>
      <c r="K1535" s="204"/>
      <c r="M1535" s="205"/>
      <c r="N1535" s="205"/>
      <c r="O1535" s="205"/>
      <c r="P1535" s="204"/>
      <c r="Q1535" s="204"/>
      <c r="U1535" s="204"/>
      <c r="X1535" s="205"/>
      <c r="Y1535" s="205"/>
      <c r="Z1535" s="214"/>
      <c r="AB1535" s="206"/>
      <c r="AC1535" s="205"/>
      <c r="AD1535" s="206"/>
    </row>
    <row r="1536" spans="3:30" s="200" customFormat="1" hidden="1" x14ac:dyDescent="0.25">
      <c r="C1536" s="211"/>
      <c r="D1536" s="212"/>
      <c r="E1536" s="213"/>
      <c r="F1536" s="213"/>
      <c r="G1536" s="204"/>
      <c r="K1536" s="204"/>
      <c r="M1536" s="205"/>
      <c r="N1536" s="205"/>
      <c r="O1536" s="205"/>
      <c r="P1536" s="204"/>
      <c r="Q1536" s="204"/>
      <c r="U1536" s="204"/>
      <c r="X1536" s="205"/>
      <c r="Y1536" s="205"/>
      <c r="Z1536" s="214"/>
      <c r="AB1536" s="206"/>
      <c r="AC1536" s="205"/>
      <c r="AD1536" s="206"/>
    </row>
    <row r="1537" spans="3:30" s="200" customFormat="1" hidden="1" x14ac:dyDescent="0.25">
      <c r="C1537" s="211"/>
      <c r="D1537" s="212"/>
      <c r="E1537" s="213"/>
      <c r="F1537" s="213"/>
      <c r="G1537" s="204"/>
      <c r="K1537" s="204"/>
      <c r="M1537" s="205"/>
      <c r="N1537" s="205"/>
      <c r="O1537" s="205"/>
      <c r="P1537" s="204"/>
      <c r="Q1537" s="204"/>
      <c r="U1537" s="204"/>
      <c r="X1537" s="205"/>
      <c r="Y1537" s="205"/>
      <c r="Z1537" s="214"/>
      <c r="AB1537" s="206"/>
      <c r="AC1537" s="205"/>
      <c r="AD1537" s="206"/>
    </row>
    <row r="1538" spans="3:30" s="200" customFormat="1" hidden="1" x14ac:dyDescent="0.25">
      <c r="C1538" s="211"/>
      <c r="D1538" s="212"/>
      <c r="E1538" s="213"/>
      <c r="F1538" s="213"/>
      <c r="G1538" s="204"/>
      <c r="K1538" s="204"/>
      <c r="M1538" s="205"/>
      <c r="N1538" s="205"/>
      <c r="O1538" s="205"/>
      <c r="P1538" s="204"/>
      <c r="Q1538" s="204"/>
      <c r="U1538" s="204"/>
      <c r="X1538" s="205"/>
      <c r="Y1538" s="205"/>
      <c r="Z1538" s="214"/>
      <c r="AB1538" s="206"/>
      <c r="AC1538" s="205"/>
      <c r="AD1538" s="206"/>
    </row>
    <row r="1539" spans="3:30" s="200" customFormat="1" hidden="1" x14ac:dyDescent="0.25">
      <c r="C1539" s="211"/>
      <c r="D1539" s="212"/>
      <c r="E1539" s="213"/>
      <c r="F1539" s="213"/>
      <c r="G1539" s="204"/>
      <c r="K1539" s="204"/>
      <c r="M1539" s="205"/>
      <c r="N1539" s="205"/>
      <c r="O1539" s="205"/>
      <c r="P1539" s="204"/>
      <c r="Q1539" s="204"/>
      <c r="U1539" s="204"/>
      <c r="X1539" s="205"/>
      <c r="Y1539" s="205"/>
      <c r="Z1539" s="214"/>
      <c r="AB1539" s="206"/>
      <c r="AC1539" s="205"/>
      <c r="AD1539" s="206"/>
    </row>
    <row r="1540" spans="3:30" s="200" customFormat="1" hidden="1" x14ac:dyDescent="0.25">
      <c r="C1540" s="211"/>
      <c r="D1540" s="212"/>
      <c r="E1540" s="213"/>
      <c r="F1540" s="213"/>
      <c r="G1540" s="204"/>
      <c r="K1540" s="204"/>
      <c r="M1540" s="205"/>
      <c r="N1540" s="205"/>
      <c r="O1540" s="205"/>
      <c r="P1540" s="204"/>
      <c r="Q1540" s="204"/>
      <c r="U1540" s="204"/>
      <c r="X1540" s="205"/>
      <c r="Y1540" s="205"/>
      <c r="Z1540" s="214"/>
      <c r="AB1540" s="206"/>
      <c r="AC1540" s="205"/>
      <c r="AD1540" s="206"/>
    </row>
    <row r="1541" spans="3:30" s="200" customFormat="1" hidden="1" x14ac:dyDescent="0.25">
      <c r="C1541" s="211"/>
      <c r="D1541" s="212"/>
      <c r="E1541" s="213"/>
      <c r="F1541" s="213"/>
      <c r="G1541" s="204"/>
      <c r="K1541" s="204"/>
      <c r="M1541" s="205"/>
      <c r="N1541" s="205"/>
      <c r="O1541" s="205"/>
      <c r="P1541" s="204"/>
      <c r="Q1541" s="204"/>
      <c r="U1541" s="204"/>
      <c r="X1541" s="205"/>
      <c r="Y1541" s="205"/>
      <c r="Z1541" s="214"/>
      <c r="AB1541" s="206"/>
      <c r="AC1541" s="205"/>
      <c r="AD1541" s="206"/>
    </row>
    <row r="1542" spans="3:30" s="200" customFormat="1" hidden="1" x14ac:dyDescent="0.25">
      <c r="C1542" s="211"/>
      <c r="D1542" s="212"/>
      <c r="E1542" s="213"/>
      <c r="F1542" s="213"/>
      <c r="G1542" s="204"/>
      <c r="K1542" s="204"/>
      <c r="M1542" s="205"/>
      <c r="N1542" s="205"/>
      <c r="O1542" s="205"/>
      <c r="P1542" s="204"/>
      <c r="Q1542" s="204"/>
      <c r="U1542" s="204"/>
      <c r="X1542" s="205"/>
      <c r="Y1542" s="205"/>
      <c r="Z1542" s="214"/>
      <c r="AB1542" s="206"/>
      <c r="AC1542" s="205"/>
      <c r="AD1542" s="206"/>
    </row>
    <row r="1543" spans="3:30" s="200" customFormat="1" hidden="1" x14ac:dyDescent="0.25">
      <c r="C1543" s="211"/>
      <c r="D1543" s="212"/>
      <c r="E1543" s="213"/>
      <c r="F1543" s="213"/>
      <c r="G1543" s="204"/>
      <c r="K1543" s="204"/>
      <c r="M1543" s="205"/>
      <c r="N1543" s="205"/>
      <c r="O1543" s="205"/>
      <c r="P1543" s="204"/>
      <c r="Q1543" s="204"/>
      <c r="U1543" s="204"/>
      <c r="X1543" s="205"/>
      <c r="Y1543" s="205"/>
      <c r="Z1543" s="214"/>
      <c r="AB1543" s="206"/>
      <c r="AC1543" s="205"/>
      <c r="AD1543" s="206"/>
    </row>
    <row r="1544" spans="3:30" s="200" customFormat="1" hidden="1" x14ac:dyDescent="0.25">
      <c r="C1544" s="211"/>
      <c r="D1544" s="212"/>
      <c r="E1544" s="213"/>
      <c r="F1544" s="213"/>
      <c r="G1544" s="204"/>
      <c r="K1544" s="204"/>
      <c r="M1544" s="205"/>
      <c r="N1544" s="205"/>
      <c r="O1544" s="205"/>
      <c r="P1544" s="204"/>
      <c r="Q1544" s="204"/>
      <c r="U1544" s="204"/>
      <c r="X1544" s="205"/>
      <c r="Y1544" s="205"/>
      <c r="Z1544" s="214"/>
      <c r="AB1544" s="206"/>
      <c r="AC1544" s="205"/>
      <c r="AD1544" s="206"/>
    </row>
    <row r="1545" spans="3:30" s="200" customFormat="1" hidden="1" x14ac:dyDescent="0.25">
      <c r="C1545" s="211"/>
      <c r="D1545" s="212"/>
      <c r="E1545" s="213"/>
      <c r="F1545" s="213"/>
      <c r="G1545" s="204"/>
      <c r="K1545" s="204"/>
      <c r="M1545" s="205"/>
      <c r="N1545" s="205"/>
      <c r="O1545" s="205"/>
      <c r="P1545" s="204"/>
      <c r="Q1545" s="204"/>
      <c r="U1545" s="204"/>
      <c r="X1545" s="205"/>
      <c r="Y1545" s="205"/>
      <c r="Z1545" s="214"/>
      <c r="AB1545" s="206"/>
      <c r="AC1545" s="205"/>
      <c r="AD1545" s="206"/>
    </row>
    <row r="1546" spans="3:30" s="200" customFormat="1" hidden="1" x14ac:dyDescent="0.25">
      <c r="C1546" s="211"/>
      <c r="D1546" s="212"/>
      <c r="E1546" s="213"/>
      <c r="F1546" s="213"/>
      <c r="G1546" s="204"/>
      <c r="K1546" s="204"/>
      <c r="M1546" s="205"/>
      <c r="N1546" s="205"/>
      <c r="O1546" s="205"/>
      <c r="P1546" s="204"/>
      <c r="Q1546" s="204"/>
      <c r="U1546" s="204"/>
      <c r="X1546" s="205"/>
      <c r="Y1546" s="205"/>
      <c r="Z1546" s="214"/>
      <c r="AB1546" s="206"/>
      <c r="AC1546" s="205"/>
      <c r="AD1546" s="206"/>
    </row>
    <row r="1547" spans="3:30" s="200" customFormat="1" hidden="1" x14ac:dyDescent="0.25">
      <c r="C1547" s="211"/>
      <c r="D1547" s="212"/>
      <c r="E1547" s="213"/>
      <c r="F1547" s="213"/>
      <c r="G1547" s="204"/>
      <c r="K1547" s="204"/>
      <c r="M1547" s="205"/>
      <c r="N1547" s="205"/>
      <c r="O1547" s="205"/>
      <c r="P1547" s="204"/>
      <c r="Q1547" s="204"/>
      <c r="U1547" s="204"/>
      <c r="X1547" s="205"/>
      <c r="Y1547" s="205"/>
      <c r="Z1547" s="214"/>
      <c r="AB1547" s="206"/>
      <c r="AC1547" s="205"/>
      <c r="AD1547" s="206"/>
    </row>
    <row r="1548" spans="3:30" s="200" customFormat="1" hidden="1" x14ac:dyDescent="0.25">
      <c r="C1548" s="211"/>
      <c r="D1548" s="212"/>
      <c r="E1548" s="213"/>
      <c r="F1548" s="213"/>
      <c r="G1548" s="204"/>
      <c r="K1548" s="204"/>
      <c r="M1548" s="205"/>
      <c r="N1548" s="205"/>
      <c r="O1548" s="205"/>
      <c r="P1548" s="204"/>
      <c r="Q1548" s="204"/>
      <c r="U1548" s="204"/>
      <c r="X1548" s="205"/>
      <c r="Y1548" s="205"/>
      <c r="Z1548" s="214"/>
      <c r="AB1548" s="206"/>
      <c r="AC1548" s="205"/>
      <c r="AD1548" s="206"/>
    </row>
    <row r="1549" spans="3:30" s="200" customFormat="1" hidden="1" x14ac:dyDescent="0.25">
      <c r="C1549" s="211"/>
      <c r="D1549" s="212"/>
      <c r="E1549" s="213"/>
      <c r="F1549" s="213"/>
      <c r="G1549" s="204"/>
      <c r="K1549" s="204"/>
      <c r="M1549" s="205"/>
      <c r="N1549" s="205"/>
      <c r="O1549" s="205"/>
      <c r="P1549" s="204"/>
      <c r="Q1549" s="204"/>
      <c r="U1549" s="204"/>
      <c r="X1549" s="205"/>
      <c r="Y1549" s="205"/>
      <c r="Z1549" s="214"/>
      <c r="AB1549" s="206"/>
      <c r="AC1549" s="205"/>
      <c r="AD1549" s="206"/>
    </row>
    <row r="1550" spans="3:30" s="200" customFormat="1" hidden="1" x14ac:dyDescent="0.25">
      <c r="C1550" s="211"/>
      <c r="D1550" s="212"/>
      <c r="E1550" s="213"/>
      <c r="F1550" s="213"/>
      <c r="G1550" s="204"/>
      <c r="K1550" s="204"/>
      <c r="M1550" s="205"/>
      <c r="N1550" s="205"/>
      <c r="O1550" s="205"/>
      <c r="P1550" s="204"/>
      <c r="Q1550" s="204"/>
      <c r="U1550" s="204"/>
      <c r="X1550" s="205"/>
      <c r="Y1550" s="205"/>
      <c r="Z1550" s="214"/>
      <c r="AB1550" s="206"/>
      <c r="AC1550" s="205"/>
      <c r="AD1550" s="206"/>
    </row>
    <row r="1551" spans="3:30" s="200" customFormat="1" hidden="1" x14ac:dyDescent="0.25">
      <c r="C1551" s="211"/>
      <c r="D1551" s="212"/>
      <c r="E1551" s="213"/>
      <c r="F1551" s="213"/>
      <c r="G1551" s="204"/>
      <c r="K1551" s="204"/>
      <c r="M1551" s="205"/>
      <c r="N1551" s="205"/>
      <c r="O1551" s="205"/>
      <c r="P1551" s="204"/>
      <c r="Q1551" s="204"/>
      <c r="U1551" s="204"/>
      <c r="X1551" s="205"/>
      <c r="Y1551" s="205"/>
      <c r="Z1551" s="214"/>
      <c r="AB1551" s="206"/>
      <c r="AC1551" s="205"/>
      <c r="AD1551" s="206"/>
    </row>
    <row r="1552" spans="3:30" s="200" customFormat="1" hidden="1" x14ac:dyDescent="0.25">
      <c r="C1552" s="211"/>
      <c r="D1552" s="212"/>
      <c r="E1552" s="213"/>
      <c r="F1552" s="213"/>
      <c r="G1552" s="204"/>
      <c r="K1552" s="204"/>
      <c r="M1552" s="205"/>
      <c r="N1552" s="205"/>
      <c r="O1552" s="205"/>
      <c r="P1552" s="204"/>
      <c r="Q1552" s="204"/>
      <c r="U1552" s="204"/>
      <c r="X1552" s="205"/>
      <c r="Y1552" s="205"/>
      <c r="Z1552" s="214"/>
      <c r="AB1552" s="206"/>
      <c r="AC1552" s="205"/>
      <c r="AD1552" s="206"/>
    </row>
    <row r="1553" spans="3:30" s="200" customFormat="1" hidden="1" x14ac:dyDescent="0.25">
      <c r="C1553" s="211"/>
      <c r="D1553" s="212"/>
      <c r="E1553" s="213"/>
      <c r="F1553" s="213"/>
      <c r="G1553" s="204"/>
      <c r="K1553" s="204"/>
      <c r="M1553" s="205"/>
      <c r="N1553" s="205"/>
      <c r="O1553" s="205"/>
      <c r="P1553" s="204"/>
      <c r="Q1553" s="204"/>
      <c r="U1553" s="204"/>
      <c r="X1553" s="205"/>
      <c r="Y1553" s="205"/>
      <c r="Z1553" s="214"/>
      <c r="AB1553" s="206"/>
      <c r="AC1553" s="205"/>
      <c r="AD1553" s="206"/>
    </row>
    <row r="1554" spans="3:30" s="200" customFormat="1" hidden="1" x14ac:dyDescent="0.25">
      <c r="C1554" s="211"/>
      <c r="D1554" s="212"/>
      <c r="E1554" s="213"/>
      <c r="F1554" s="213"/>
      <c r="G1554" s="204"/>
      <c r="K1554" s="204"/>
      <c r="M1554" s="205"/>
      <c r="N1554" s="205"/>
      <c r="O1554" s="205"/>
      <c r="P1554" s="204"/>
      <c r="Q1554" s="204"/>
      <c r="U1554" s="204"/>
      <c r="X1554" s="205"/>
      <c r="Y1554" s="205"/>
      <c r="Z1554" s="214"/>
      <c r="AB1554" s="206"/>
      <c r="AC1554" s="205"/>
      <c r="AD1554" s="206"/>
    </row>
    <row r="1555" spans="3:30" s="200" customFormat="1" hidden="1" x14ac:dyDescent="0.25">
      <c r="C1555" s="211"/>
      <c r="D1555" s="212"/>
      <c r="E1555" s="213"/>
      <c r="F1555" s="213"/>
      <c r="G1555" s="204"/>
      <c r="K1555" s="204"/>
      <c r="M1555" s="205"/>
      <c r="N1555" s="205"/>
      <c r="O1555" s="205"/>
      <c r="P1555" s="204"/>
      <c r="Q1555" s="204"/>
      <c r="U1555" s="204"/>
      <c r="X1555" s="205"/>
      <c r="Y1555" s="205"/>
      <c r="Z1555" s="214"/>
      <c r="AB1555" s="206"/>
      <c r="AC1555" s="205"/>
      <c r="AD1555" s="206"/>
    </row>
    <row r="1556" spans="3:30" s="200" customFormat="1" hidden="1" x14ac:dyDescent="0.25">
      <c r="C1556" s="211"/>
      <c r="D1556" s="212"/>
      <c r="E1556" s="213"/>
      <c r="F1556" s="213"/>
      <c r="G1556" s="204"/>
      <c r="K1556" s="204"/>
      <c r="M1556" s="205"/>
      <c r="N1556" s="205"/>
      <c r="O1556" s="205"/>
      <c r="P1556" s="204"/>
      <c r="Q1556" s="204"/>
      <c r="U1556" s="204"/>
      <c r="X1556" s="205"/>
      <c r="Y1556" s="205"/>
      <c r="Z1556" s="214"/>
      <c r="AB1556" s="206"/>
      <c r="AC1556" s="205"/>
      <c r="AD1556" s="206"/>
    </row>
    <row r="1557" spans="3:30" s="200" customFormat="1" hidden="1" x14ac:dyDescent="0.25">
      <c r="C1557" s="211"/>
      <c r="D1557" s="212"/>
      <c r="E1557" s="213"/>
      <c r="F1557" s="213"/>
      <c r="G1557" s="204"/>
      <c r="K1557" s="204"/>
      <c r="M1557" s="205"/>
      <c r="N1557" s="205"/>
      <c r="O1557" s="205"/>
      <c r="P1557" s="204"/>
      <c r="Q1557" s="204"/>
      <c r="U1557" s="204"/>
      <c r="X1557" s="205"/>
      <c r="Y1557" s="205"/>
      <c r="Z1557" s="214"/>
      <c r="AB1557" s="206"/>
      <c r="AC1557" s="205"/>
      <c r="AD1557" s="206"/>
    </row>
    <row r="1558" spans="3:30" s="200" customFormat="1" hidden="1" x14ac:dyDescent="0.25">
      <c r="C1558" s="211"/>
      <c r="D1558" s="212"/>
      <c r="E1558" s="213"/>
      <c r="F1558" s="213"/>
      <c r="G1558" s="204"/>
      <c r="K1558" s="204"/>
      <c r="M1558" s="205"/>
      <c r="N1558" s="205"/>
      <c r="O1558" s="205"/>
      <c r="P1558" s="204"/>
      <c r="Q1558" s="204"/>
      <c r="U1558" s="204"/>
      <c r="X1558" s="205"/>
      <c r="Y1558" s="205"/>
      <c r="Z1558" s="214"/>
      <c r="AB1558" s="206"/>
      <c r="AC1558" s="205"/>
      <c r="AD1558" s="206"/>
    </row>
    <row r="1559" spans="3:30" s="200" customFormat="1" hidden="1" x14ac:dyDescent="0.25">
      <c r="C1559" s="211"/>
      <c r="D1559" s="212"/>
      <c r="E1559" s="213"/>
      <c r="F1559" s="213"/>
      <c r="G1559" s="204"/>
      <c r="K1559" s="204"/>
      <c r="M1559" s="205"/>
      <c r="N1559" s="205"/>
      <c r="O1559" s="205"/>
      <c r="P1559" s="204"/>
      <c r="Q1559" s="204"/>
      <c r="U1559" s="204"/>
      <c r="X1559" s="205"/>
      <c r="Y1559" s="205"/>
      <c r="Z1559" s="214"/>
      <c r="AB1559" s="206"/>
      <c r="AC1559" s="205"/>
      <c r="AD1559" s="206"/>
    </row>
    <row r="1560" spans="3:30" s="200" customFormat="1" hidden="1" x14ac:dyDescent="0.25">
      <c r="C1560" s="211"/>
      <c r="D1560" s="212"/>
      <c r="E1560" s="213"/>
      <c r="F1560" s="213"/>
      <c r="G1560" s="204"/>
      <c r="K1560" s="204"/>
      <c r="M1560" s="205"/>
      <c r="N1560" s="205"/>
      <c r="O1560" s="205"/>
      <c r="P1560" s="204"/>
      <c r="Q1560" s="204"/>
      <c r="U1560" s="204"/>
      <c r="X1560" s="205"/>
      <c r="Y1560" s="205"/>
      <c r="Z1560" s="214"/>
      <c r="AB1560" s="206"/>
      <c r="AC1560" s="205"/>
      <c r="AD1560" s="206"/>
    </row>
    <row r="1561" spans="3:30" s="200" customFormat="1" hidden="1" x14ac:dyDescent="0.25">
      <c r="C1561" s="211"/>
      <c r="D1561" s="212"/>
      <c r="E1561" s="213"/>
      <c r="F1561" s="213"/>
      <c r="G1561" s="204"/>
      <c r="K1561" s="204"/>
      <c r="M1561" s="205"/>
      <c r="N1561" s="205"/>
      <c r="O1561" s="205"/>
      <c r="P1561" s="204"/>
      <c r="Q1561" s="204"/>
      <c r="U1561" s="204"/>
      <c r="X1561" s="205"/>
      <c r="Y1561" s="205"/>
      <c r="Z1561" s="214"/>
      <c r="AB1561" s="206"/>
      <c r="AC1561" s="205"/>
      <c r="AD1561" s="206"/>
    </row>
    <row r="1562" spans="3:30" s="200" customFormat="1" hidden="1" x14ac:dyDescent="0.25">
      <c r="C1562" s="211"/>
      <c r="D1562" s="212"/>
      <c r="E1562" s="213"/>
      <c r="F1562" s="213"/>
      <c r="G1562" s="204"/>
      <c r="K1562" s="204"/>
      <c r="M1562" s="205"/>
      <c r="N1562" s="205"/>
      <c r="O1562" s="205"/>
      <c r="P1562" s="204"/>
      <c r="Q1562" s="204"/>
      <c r="U1562" s="204"/>
      <c r="X1562" s="205"/>
      <c r="Y1562" s="205"/>
      <c r="Z1562" s="214"/>
      <c r="AB1562" s="206"/>
      <c r="AC1562" s="205"/>
      <c r="AD1562" s="206"/>
    </row>
    <row r="1563" spans="3:30" s="200" customFormat="1" hidden="1" x14ac:dyDescent="0.25">
      <c r="C1563" s="211"/>
      <c r="D1563" s="212"/>
      <c r="E1563" s="213"/>
      <c r="F1563" s="213"/>
      <c r="G1563" s="204"/>
      <c r="K1563" s="204"/>
      <c r="M1563" s="205"/>
      <c r="N1563" s="205"/>
      <c r="O1563" s="205"/>
      <c r="P1563" s="204"/>
      <c r="Q1563" s="204"/>
      <c r="U1563" s="204"/>
      <c r="X1563" s="205"/>
      <c r="Y1563" s="205"/>
      <c r="Z1563" s="214"/>
      <c r="AB1563" s="206"/>
      <c r="AC1563" s="205"/>
      <c r="AD1563" s="206"/>
    </row>
    <row r="1564" spans="3:30" s="200" customFormat="1" hidden="1" x14ac:dyDescent="0.25">
      <c r="C1564" s="211"/>
      <c r="D1564" s="212"/>
      <c r="E1564" s="213"/>
      <c r="F1564" s="213"/>
      <c r="G1564" s="204"/>
      <c r="K1564" s="204"/>
      <c r="M1564" s="205"/>
      <c r="N1564" s="205"/>
      <c r="O1564" s="205"/>
      <c r="P1564" s="204"/>
      <c r="Q1564" s="204"/>
      <c r="U1564" s="204"/>
      <c r="X1564" s="205"/>
      <c r="Y1564" s="205"/>
      <c r="Z1564" s="214"/>
      <c r="AB1564" s="206"/>
      <c r="AC1564" s="205"/>
      <c r="AD1564" s="206"/>
    </row>
    <row r="1565" spans="3:30" s="200" customFormat="1" hidden="1" x14ac:dyDescent="0.25">
      <c r="C1565" s="211"/>
      <c r="D1565" s="212"/>
      <c r="E1565" s="213"/>
      <c r="F1565" s="213"/>
      <c r="G1565" s="204"/>
      <c r="K1565" s="204"/>
      <c r="M1565" s="205"/>
      <c r="N1565" s="205"/>
      <c r="O1565" s="205"/>
      <c r="P1565" s="204"/>
      <c r="Q1565" s="204"/>
      <c r="U1565" s="204"/>
      <c r="X1565" s="205"/>
      <c r="Y1565" s="205"/>
      <c r="Z1565" s="214"/>
      <c r="AB1565" s="206"/>
      <c r="AC1565" s="205"/>
      <c r="AD1565" s="206"/>
    </row>
    <row r="1566" spans="3:30" s="200" customFormat="1" hidden="1" x14ac:dyDescent="0.25">
      <c r="C1566" s="211"/>
      <c r="D1566" s="212"/>
      <c r="E1566" s="213"/>
      <c r="F1566" s="213"/>
      <c r="G1566" s="204"/>
      <c r="K1566" s="204"/>
      <c r="M1566" s="205"/>
      <c r="N1566" s="205"/>
      <c r="O1566" s="205"/>
      <c r="P1566" s="204"/>
      <c r="Q1566" s="204"/>
      <c r="U1566" s="204"/>
      <c r="X1566" s="205"/>
      <c r="Y1566" s="205"/>
      <c r="Z1566" s="214"/>
      <c r="AB1566" s="206"/>
      <c r="AC1566" s="205"/>
      <c r="AD1566" s="206"/>
    </row>
    <row r="1567" spans="3:30" s="200" customFormat="1" hidden="1" x14ac:dyDescent="0.25">
      <c r="C1567" s="211"/>
      <c r="D1567" s="212"/>
      <c r="E1567" s="213"/>
      <c r="F1567" s="213"/>
      <c r="G1567" s="204"/>
      <c r="K1567" s="204"/>
      <c r="M1567" s="205"/>
      <c r="N1567" s="205"/>
      <c r="O1567" s="205"/>
      <c r="P1567" s="204"/>
      <c r="Q1567" s="204"/>
      <c r="U1567" s="204"/>
      <c r="X1567" s="205"/>
      <c r="Y1567" s="205"/>
      <c r="Z1567" s="214"/>
      <c r="AB1567" s="206"/>
      <c r="AC1567" s="205"/>
      <c r="AD1567" s="206"/>
    </row>
    <row r="1568" spans="3:30" s="200" customFormat="1" hidden="1" x14ac:dyDescent="0.25">
      <c r="C1568" s="211"/>
      <c r="D1568" s="212"/>
      <c r="E1568" s="213"/>
      <c r="F1568" s="213"/>
      <c r="G1568" s="204"/>
      <c r="K1568" s="204"/>
      <c r="M1568" s="205"/>
      <c r="N1568" s="205"/>
      <c r="O1568" s="205"/>
      <c r="P1568" s="204"/>
      <c r="Q1568" s="204"/>
      <c r="U1568" s="204"/>
      <c r="X1568" s="205"/>
      <c r="Y1568" s="205"/>
      <c r="Z1568" s="214"/>
      <c r="AB1568" s="206"/>
      <c r="AC1568" s="205"/>
      <c r="AD1568" s="206"/>
    </row>
    <row r="1569" spans="3:30" s="200" customFormat="1" hidden="1" x14ac:dyDescent="0.25">
      <c r="C1569" s="211"/>
      <c r="D1569" s="212"/>
      <c r="E1569" s="213"/>
      <c r="F1569" s="213"/>
      <c r="G1569" s="204"/>
      <c r="K1569" s="204"/>
      <c r="M1569" s="205"/>
      <c r="N1569" s="205"/>
      <c r="O1569" s="205"/>
      <c r="P1569" s="204"/>
      <c r="Q1569" s="204"/>
      <c r="U1569" s="204"/>
      <c r="X1569" s="205"/>
      <c r="Y1569" s="205"/>
      <c r="Z1569" s="214"/>
      <c r="AB1569" s="206"/>
      <c r="AC1569" s="205"/>
      <c r="AD1569" s="206"/>
    </row>
    <row r="1570" spans="3:30" s="200" customFormat="1" hidden="1" x14ac:dyDescent="0.25">
      <c r="C1570" s="211"/>
      <c r="D1570" s="212"/>
      <c r="E1570" s="213"/>
      <c r="F1570" s="213"/>
      <c r="G1570" s="204"/>
      <c r="K1570" s="204"/>
      <c r="M1570" s="205"/>
      <c r="N1570" s="205"/>
      <c r="O1570" s="205"/>
      <c r="P1570" s="204"/>
      <c r="Q1570" s="204"/>
      <c r="U1570" s="204"/>
      <c r="X1570" s="205"/>
      <c r="Y1570" s="205"/>
      <c r="Z1570" s="214"/>
      <c r="AB1570" s="206"/>
      <c r="AC1570" s="205"/>
      <c r="AD1570" s="206"/>
    </row>
    <row r="1571" spans="3:30" s="200" customFormat="1" hidden="1" x14ac:dyDescent="0.25">
      <c r="C1571" s="211"/>
      <c r="D1571" s="212"/>
      <c r="E1571" s="213"/>
      <c r="F1571" s="213"/>
      <c r="G1571" s="204"/>
      <c r="K1571" s="204"/>
      <c r="M1571" s="205"/>
      <c r="N1571" s="205"/>
      <c r="O1571" s="205"/>
      <c r="P1571" s="204"/>
      <c r="Q1571" s="204"/>
      <c r="U1571" s="204"/>
      <c r="X1571" s="205"/>
      <c r="Y1571" s="205"/>
      <c r="Z1571" s="214"/>
      <c r="AB1571" s="206"/>
      <c r="AC1571" s="205"/>
      <c r="AD1571" s="206"/>
    </row>
    <row r="1572" spans="3:30" s="200" customFormat="1" hidden="1" x14ac:dyDescent="0.25">
      <c r="C1572" s="211"/>
      <c r="D1572" s="212"/>
      <c r="E1572" s="213"/>
      <c r="F1572" s="213"/>
      <c r="G1572" s="204"/>
      <c r="K1572" s="204"/>
      <c r="M1572" s="205"/>
      <c r="N1572" s="205"/>
      <c r="O1572" s="205"/>
      <c r="P1572" s="204"/>
      <c r="Q1572" s="204"/>
      <c r="U1572" s="204"/>
      <c r="X1572" s="205"/>
      <c r="Y1572" s="205"/>
      <c r="Z1572" s="214"/>
      <c r="AB1572" s="206"/>
      <c r="AC1572" s="205"/>
      <c r="AD1572" s="206"/>
    </row>
    <row r="1573" spans="3:30" s="200" customFormat="1" hidden="1" x14ac:dyDescent="0.25">
      <c r="C1573" s="211"/>
      <c r="D1573" s="212"/>
      <c r="E1573" s="213"/>
      <c r="F1573" s="213"/>
      <c r="G1573" s="204"/>
      <c r="K1573" s="204"/>
      <c r="M1573" s="205"/>
      <c r="N1573" s="205"/>
      <c r="O1573" s="205"/>
      <c r="P1573" s="204"/>
      <c r="Q1573" s="204"/>
      <c r="U1573" s="204"/>
      <c r="X1573" s="205"/>
      <c r="Y1573" s="205"/>
      <c r="Z1573" s="214"/>
      <c r="AB1573" s="206"/>
      <c r="AC1573" s="205"/>
      <c r="AD1573" s="206"/>
    </row>
    <row r="1574" spans="3:30" s="200" customFormat="1" hidden="1" x14ac:dyDescent="0.25">
      <c r="C1574" s="211"/>
      <c r="D1574" s="212"/>
      <c r="E1574" s="213"/>
      <c r="F1574" s="213"/>
      <c r="G1574" s="204"/>
      <c r="K1574" s="204"/>
      <c r="M1574" s="205"/>
      <c r="N1574" s="205"/>
      <c r="O1574" s="205"/>
      <c r="P1574" s="204"/>
      <c r="Q1574" s="204"/>
      <c r="U1574" s="204"/>
      <c r="X1574" s="205"/>
      <c r="Y1574" s="205"/>
      <c r="Z1574" s="214"/>
      <c r="AB1574" s="206"/>
      <c r="AC1574" s="205"/>
      <c r="AD1574" s="206"/>
    </row>
    <row r="1575" spans="3:30" s="200" customFormat="1" hidden="1" x14ac:dyDescent="0.25">
      <c r="C1575" s="211"/>
      <c r="D1575" s="212"/>
      <c r="E1575" s="213"/>
      <c r="F1575" s="213"/>
      <c r="G1575" s="204"/>
      <c r="K1575" s="204"/>
      <c r="M1575" s="205"/>
      <c r="N1575" s="205"/>
      <c r="O1575" s="205"/>
      <c r="P1575" s="204"/>
      <c r="Q1575" s="204"/>
      <c r="U1575" s="204"/>
      <c r="X1575" s="205"/>
      <c r="Y1575" s="205"/>
      <c r="Z1575" s="214"/>
      <c r="AB1575" s="206"/>
      <c r="AC1575" s="205"/>
      <c r="AD1575" s="206"/>
    </row>
    <row r="1576" spans="3:30" s="200" customFormat="1" hidden="1" x14ac:dyDescent="0.25">
      <c r="C1576" s="211"/>
      <c r="D1576" s="212"/>
      <c r="E1576" s="213"/>
      <c r="F1576" s="213"/>
      <c r="G1576" s="204"/>
      <c r="K1576" s="204"/>
      <c r="M1576" s="205"/>
      <c r="N1576" s="205"/>
      <c r="O1576" s="205"/>
      <c r="P1576" s="204"/>
      <c r="Q1576" s="204"/>
      <c r="U1576" s="204"/>
      <c r="X1576" s="205"/>
      <c r="Y1576" s="205"/>
      <c r="Z1576" s="214"/>
      <c r="AB1576" s="206"/>
      <c r="AC1576" s="205"/>
      <c r="AD1576" s="206"/>
    </row>
    <row r="1577" spans="3:30" s="200" customFormat="1" hidden="1" x14ac:dyDescent="0.25">
      <c r="C1577" s="211"/>
      <c r="D1577" s="212"/>
      <c r="E1577" s="213"/>
      <c r="F1577" s="213"/>
      <c r="G1577" s="204"/>
      <c r="K1577" s="204"/>
      <c r="M1577" s="205"/>
      <c r="N1577" s="205"/>
      <c r="O1577" s="205"/>
      <c r="P1577" s="204"/>
      <c r="Q1577" s="204"/>
      <c r="U1577" s="204"/>
      <c r="X1577" s="205"/>
      <c r="Y1577" s="205"/>
      <c r="Z1577" s="214"/>
      <c r="AB1577" s="206"/>
      <c r="AC1577" s="205"/>
      <c r="AD1577" s="206"/>
    </row>
    <row r="1578" spans="3:30" s="200" customFormat="1" hidden="1" x14ac:dyDescent="0.25">
      <c r="C1578" s="211"/>
      <c r="D1578" s="212"/>
      <c r="E1578" s="213"/>
      <c r="F1578" s="213"/>
      <c r="G1578" s="204"/>
      <c r="K1578" s="204"/>
      <c r="M1578" s="205"/>
      <c r="N1578" s="205"/>
      <c r="O1578" s="205"/>
      <c r="P1578" s="204"/>
      <c r="Q1578" s="204"/>
      <c r="U1578" s="204"/>
      <c r="X1578" s="205"/>
      <c r="Y1578" s="205"/>
      <c r="Z1578" s="214"/>
      <c r="AB1578" s="206"/>
      <c r="AC1578" s="205"/>
      <c r="AD1578" s="206"/>
    </row>
    <row r="1579" spans="3:30" s="200" customFormat="1" hidden="1" x14ac:dyDescent="0.25">
      <c r="C1579" s="211"/>
      <c r="D1579" s="212"/>
      <c r="E1579" s="213"/>
      <c r="F1579" s="213"/>
      <c r="G1579" s="204"/>
      <c r="K1579" s="204"/>
      <c r="M1579" s="205"/>
      <c r="N1579" s="205"/>
      <c r="O1579" s="205"/>
      <c r="P1579" s="204"/>
      <c r="Q1579" s="204"/>
      <c r="U1579" s="204"/>
      <c r="X1579" s="205"/>
      <c r="Y1579" s="205"/>
      <c r="Z1579" s="214"/>
      <c r="AB1579" s="206"/>
      <c r="AC1579" s="205"/>
      <c r="AD1579" s="206"/>
    </row>
    <row r="1580" spans="3:30" s="200" customFormat="1" hidden="1" x14ac:dyDescent="0.25">
      <c r="C1580" s="211"/>
      <c r="D1580" s="212"/>
      <c r="E1580" s="213"/>
      <c r="F1580" s="213"/>
      <c r="G1580" s="204"/>
      <c r="K1580" s="204"/>
      <c r="M1580" s="205"/>
      <c r="N1580" s="205"/>
      <c r="O1580" s="205"/>
      <c r="P1580" s="204"/>
      <c r="Q1580" s="204"/>
      <c r="U1580" s="204"/>
      <c r="X1580" s="205"/>
      <c r="Y1580" s="205"/>
      <c r="Z1580" s="214"/>
      <c r="AB1580" s="206"/>
      <c r="AC1580" s="205"/>
      <c r="AD1580" s="206"/>
    </row>
    <row r="1581" spans="3:30" s="200" customFormat="1" hidden="1" x14ac:dyDescent="0.25">
      <c r="C1581" s="211"/>
      <c r="D1581" s="212"/>
      <c r="E1581" s="213"/>
      <c r="F1581" s="213"/>
      <c r="G1581" s="204"/>
      <c r="K1581" s="204"/>
      <c r="M1581" s="205"/>
      <c r="N1581" s="205"/>
      <c r="O1581" s="205"/>
      <c r="P1581" s="204"/>
      <c r="Q1581" s="204"/>
      <c r="U1581" s="204"/>
      <c r="X1581" s="205"/>
      <c r="Y1581" s="205"/>
      <c r="Z1581" s="214"/>
      <c r="AB1581" s="206"/>
      <c r="AC1581" s="205"/>
      <c r="AD1581" s="206"/>
    </row>
    <row r="1582" spans="3:30" s="200" customFormat="1" hidden="1" x14ac:dyDescent="0.25">
      <c r="C1582" s="211"/>
      <c r="D1582" s="212"/>
      <c r="E1582" s="213"/>
      <c r="F1582" s="213"/>
      <c r="G1582" s="204"/>
      <c r="K1582" s="204"/>
      <c r="M1582" s="205"/>
      <c r="N1582" s="205"/>
      <c r="O1582" s="205"/>
      <c r="P1582" s="204"/>
      <c r="Q1582" s="204"/>
      <c r="U1582" s="204"/>
      <c r="X1582" s="205"/>
      <c r="Y1582" s="205"/>
      <c r="Z1582" s="214"/>
      <c r="AB1582" s="206"/>
      <c r="AC1582" s="205"/>
      <c r="AD1582" s="206"/>
    </row>
    <row r="1583" spans="3:30" s="200" customFormat="1" hidden="1" x14ac:dyDescent="0.25">
      <c r="C1583" s="211"/>
      <c r="D1583" s="212"/>
      <c r="E1583" s="213"/>
      <c r="F1583" s="213"/>
      <c r="G1583" s="204"/>
      <c r="K1583" s="204"/>
      <c r="M1583" s="205"/>
      <c r="N1583" s="205"/>
      <c r="O1583" s="205"/>
      <c r="P1583" s="204"/>
      <c r="Q1583" s="204"/>
      <c r="U1583" s="204"/>
      <c r="X1583" s="205"/>
      <c r="Y1583" s="205"/>
      <c r="Z1583" s="214"/>
      <c r="AB1583" s="206"/>
      <c r="AC1583" s="205"/>
      <c r="AD1583" s="206"/>
    </row>
    <row r="1584" spans="3:30" s="200" customFormat="1" hidden="1" x14ac:dyDescent="0.25">
      <c r="C1584" s="211"/>
      <c r="D1584" s="212"/>
      <c r="E1584" s="213"/>
      <c r="F1584" s="213"/>
      <c r="G1584" s="204"/>
      <c r="K1584" s="204"/>
      <c r="M1584" s="205"/>
      <c r="N1584" s="205"/>
      <c r="O1584" s="205"/>
      <c r="P1584" s="204"/>
      <c r="Q1584" s="204"/>
      <c r="U1584" s="204"/>
      <c r="X1584" s="205"/>
      <c r="Y1584" s="205"/>
      <c r="Z1584" s="214"/>
      <c r="AB1584" s="206"/>
      <c r="AC1584" s="205"/>
      <c r="AD1584" s="206"/>
    </row>
    <row r="1585" spans="3:30" s="200" customFormat="1" hidden="1" x14ac:dyDescent="0.25">
      <c r="C1585" s="211"/>
      <c r="D1585" s="212"/>
      <c r="E1585" s="213"/>
      <c r="F1585" s="213"/>
      <c r="G1585" s="204"/>
      <c r="K1585" s="204"/>
      <c r="M1585" s="205"/>
      <c r="N1585" s="205"/>
      <c r="O1585" s="205"/>
      <c r="P1585" s="204"/>
      <c r="Q1585" s="204"/>
      <c r="U1585" s="204"/>
      <c r="X1585" s="205"/>
      <c r="Y1585" s="205"/>
      <c r="Z1585" s="214"/>
      <c r="AB1585" s="206"/>
      <c r="AC1585" s="205"/>
      <c r="AD1585" s="206"/>
    </row>
    <row r="1586" spans="3:30" s="200" customFormat="1" hidden="1" x14ac:dyDescent="0.25">
      <c r="C1586" s="211"/>
      <c r="D1586" s="212"/>
      <c r="E1586" s="213"/>
      <c r="F1586" s="213"/>
      <c r="G1586" s="204"/>
      <c r="K1586" s="204"/>
      <c r="M1586" s="205"/>
      <c r="N1586" s="205"/>
      <c r="O1586" s="205"/>
      <c r="P1586" s="204"/>
      <c r="Q1586" s="204"/>
      <c r="U1586" s="204"/>
      <c r="X1586" s="205"/>
      <c r="Y1586" s="205"/>
      <c r="Z1586" s="214"/>
      <c r="AB1586" s="206"/>
      <c r="AC1586" s="205"/>
      <c r="AD1586" s="206"/>
    </row>
    <row r="1587" spans="3:30" s="200" customFormat="1" hidden="1" x14ac:dyDescent="0.25">
      <c r="C1587" s="211"/>
      <c r="D1587" s="212"/>
      <c r="E1587" s="213"/>
      <c r="F1587" s="213"/>
      <c r="G1587" s="204"/>
      <c r="K1587" s="204"/>
      <c r="M1587" s="205"/>
      <c r="N1587" s="205"/>
      <c r="O1587" s="205"/>
      <c r="P1587" s="204"/>
      <c r="Q1587" s="204"/>
      <c r="U1587" s="204"/>
      <c r="X1587" s="205"/>
      <c r="Y1587" s="205"/>
      <c r="Z1587" s="214"/>
      <c r="AB1587" s="206"/>
      <c r="AC1587" s="205"/>
      <c r="AD1587" s="206"/>
    </row>
    <row r="1588" spans="3:30" s="200" customFormat="1" hidden="1" x14ac:dyDescent="0.25">
      <c r="C1588" s="211"/>
      <c r="D1588" s="212"/>
      <c r="E1588" s="213"/>
      <c r="F1588" s="213"/>
      <c r="G1588" s="204"/>
      <c r="K1588" s="204"/>
      <c r="M1588" s="205"/>
      <c r="N1588" s="205"/>
      <c r="O1588" s="205"/>
      <c r="P1588" s="204"/>
      <c r="Q1588" s="204"/>
      <c r="U1588" s="204"/>
      <c r="X1588" s="205"/>
      <c r="Y1588" s="205"/>
      <c r="Z1588" s="214"/>
      <c r="AB1588" s="206"/>
      <c r="AC1588" s="205"/>
      <c r="AD1588" s="206"/>
    </row>
    <row r="1589" spans="3:30" s="200" customFormat="1" hidden="1" x14ac:dyDescent="0.25">
      <c r="C1589" s="211"/>
      <c r="D1589" s="212"/>
      <c r="E1589" s="213"/>
      <c r="F1589" s="213"/>
      <c r="G1589" s="204"/>
      <c r="K1589" s="204"/>
      <c r="M1589" s="205"/>
      <c r="N1589" s="205"/>
      <c r="O1589" s="205"/>
      <c r="P1589" s="204"/>
      <c r="Q1589" s="204"/>
      <c r="U1589" s="204"/>
      <c r="X1589" s="205"/>
      <c r="Y1589" s="205"/>
      <c r="Z1589" s="214"/>
      <c r="AB1589" s="206"/>
      <c r="AC1589" s="205"/>
      <c r="AD1589" s="206"/>
    </row>
    <row r="1590" spans="3:30" s="200" customFormat="1" hidden="1" x14ac:dyDescent="0.25">
      <c r="C1590" s="211"/>
      <c r="D1590" s="212"/>
      <c r="E1590" s="213"/>
      <c r="F1590" s="213"/>
      <c r="G1590" s="204"/>
      <c r="K1590" s="204"/>
      <c r="M1590" s="205"/>
      <c r="N1590" s="205"/>
      <c r="O1590" s="205"/>
      <c r="P1590" s="204"/>
      <c r="Q1590" s="204"/>
      <c r="U1590" s="204"/>
      <c r="X1590" s="205"/>
      <c r="Y1590" s="205"/>
      <c r="Z1590" s="214"/>
      <c r="AB1590" s="206"/>
      <c r="AC1590" s="205"/>
      <c r="AD1590" s="206"/>
    </row>
    <row r="1591" spans="3:30" s="200" customFormat="1" hidden="1" x14ac:dyDescent="0.25">
      <c r="C1591" s="211"/>
      <c r="D1591" s="212"/>
      <c r="E1591" s="213"/>
      <c r="F1591" s="213"/>
      <c r="G1591" s="204"/>
      <c r="K1591" s="204"/>
      <c r="M1591" s="205"/>
      <c r="N1591" s="205"/>
      <c r="O1591" s="205"/>
      <c r="P1591" s="204"/>
      <c r="Q1591" s="204"/>
      <c r="U1591" s="204"/>
      <c r="X1591" s="205"/>
      <c r="Y1591" s="205"/>
      <c r="Z1591" s="214"/>
      <c r="AB1591" s="206"/>
      <c r="AC1591" s="205"/>
      <c r="AD1591" s="206"/>
    </row>
    <row r="1592" spans="3:30" s="200" customFormat="1" hidden="1" x14ac:dyDescent="0.25">
      <c r="C1592" s="203"/>
      <c r="D1592" s="212"/>
      <c r="E1592" s="213"/>
      <c r="F1592" s="213"/>
      <c r="G1592" s="204"/>
      <c r="K1592" s="204"/>
      <c r="M1592" s="205"/>
      <c r="N1592" s="205"/>
      <c r="O1592" s="205"/>
      <c r="P1592" s="204"/>
      <c r="Q1592" s="204"/>
      <c r="U1592" s="204"/>
      <c r="X1592" s="205"/>
      <c r="Y1592" s="205"/>
      <c r="Z1592" s="214"/>
      <c r="AB1592" s="206"/>
      <c r="AC1592" s="205"/>
      <c r="AD1592" s="206"/>
    </row>
    <row r="1593" spans="3:30" s="200" customFormat="1" hidden="1" x14ac:dyDescent="0.25">
      <c r="C1593" s="203"/>
      <c r="D1593" s="212"/>
      <c r="E1593" s="213"/>
      <c r="F1593" s="213"/>
      <c r="G1593" s="204"/>
      <c r="K1593" s="204"/>
      <c r="M1593" s="205"/>
      <c r="N1593" s="205"/>
      <c r="O1593" s="205"/>
      <c r="P1593" s="204"/>
      <c r="Q1593" s="204"/>
      <c r="U1593" s="204"/>
      <c r="X1593" s="205"/>
      <c r="Y1593" s="205"/>
      <c r="Z1593" s="214"/>
      <c r="AB1593" s="206"/>
      <c r="AC1593" s="205"/>
      <c r="AD1593" s="206"/>
    </row>
    <row r="1594" spans="3:30" s="200" customFormat="1" hidden="1" x14ac:dyDescent="0.25">
      <c r="C1594" s="203"/>
      <c r="D1594" s="212"/>
      <c r="E1594" s="213"/>
      <c r="F1594" s="213"/>
      <c r="G1594" s="204"/>
      <c r="K1594" s="204"/>
      <c r="M1594" s="205"/>
      <c r="N1594" s="205"/>
      <c r="O1594" s="205"/>
      <c r="P1594" s="204"/>
      <c r="Q1594" s="204"/>
      <c r="U1594" s="204"/>
      <c r="X1594" s="205"/>
      <c r="Y1594" s="205"/>
      <c r="Z1594" s="214"/>
      <c r="AB1594" s="206"/>
      <c r="AC1594" s="205"/>
      <c r="AD1594" s="206"/>
    </row>
    <row r="1595" spans="3:30" s="200" customFormat="1" hidden="1" x14ac:dyDescent="0.25">
      <c r="C1595" s="203"/>
      <c r="D1595" s="212"/>
      <c r="E1595" s="213"/>
      <c r="F1595" s="213"/>
      <c r="G1595" s="204"/>
      <c r="K1595" s="204"/>
      <c r="M1595" s="205"/>
      <c r="N1595" s="205"/>
      <c r="O1595" s="205"/>
      <c r="P1595" s="204"/>
      <c r="Q1595" s="204"/>
      <c r="U1595" s="204"/>
      <c r="X1595" s="205"/>
      <c r="Y1595" s="205"/>
      <c r="Z1595" s="214"/>
      <c r="AB1595" s="206"/>
      <c r="AC1595" s="205"/>
      <c r="AD1595" s="206"/>
    </row>
    <row r="1596" spans="3:30" s="200" customFormat="1" hidden="1" x14ac:dyDescent="0.25">
      <c r="C1596" s="203"/>
      <c r="D1596" s="212"/>
      <c r="E1596" s="213"/>
      <c r="F1596" s="213"/>
      <c r="G1596" s="204"/>
      <c r="K1596" s="204"/>
      <c r="M1596" s="205"/>
      <c r="N1596" s="205"/>
      <c r="O1596" s="205"/>
      <c r="P1596" s="204"/>
      <c r="Q1596" s="204"/>
      <c r="U1596" s="204"/>
      <c r="X1596" s="205"/>
      <c r="Y1596" s="205"/>
      <c r="Z1596" s="214"/>
      <c r="AB1596" s="206"/>
      <c r="AC1596" s="205"/>
      <c r="AD1596" s="206"/>
    </row>
    <row r="1597" spans="3:30" s="200" customFormat="1" hidden="1" x14ac:dyDescent="0.25">
      <c r="C1597" s="203"/>
      <c r="D1597" s="212"/>
      <c r="E1597" s="213"/>
      <c r="F1597" s="213"/>
      <c r="G1597" s="204"/>
      <c r="K1597" s="204"/>
      <c r="M1597" s="205"/>
      <c r="N1597" s="205"/>
      <c r="O1597" s="205"/>
      <c r="P1597" s="204"/>
      <c r="Q1597" s="204"/>
      <c r="U1597" s="204"/>
      <c r="X1597" s="205"/>
      <c r="Y1597" s="205"/>
      <c r="Z1597" s="214"/>
      <c r="AB1597" s="206"/>
      <c r="AC1597" s="205"/>
      <c r="AD1597" s="206"/>
    </row>
    <row r="1598" spans="3:30" s="200" customFormat="1" hidden="1" x14ac:dyDescent="0.25">
      <c r="C1598" s="203"/>
      <c r="D1598" s="212"/>
      <c r="E1598" s="213"/>
      <c r="F1598" s="213"/>
      <c r="G1598" s="204"/>
      <c r="K1598" s="204"/>
      <c r="M1598" s="205"/>
      <c r="N1598" s="205"/>
      <c r="O1598" s="205"/>
      <c r="P1598" s="204"/>
      <c r="Q1598" s="204"/>
      <c r="U1598" s="204"/>
      <c r="X1598" s="205"/>
      <c r="Y1598" s="205"/>
      <c r="Z1598" s="214"/>
      <c r="AB1598" s="206"/>
      <c r="AC1598" s="205"/>
      <c r="AD1598" s="206"/>
    </row>
    <row r="1599" spans="3:30" s="200" customFormat="1" hidden="1" x14ac:dyDescent="0.25">
      <c r="C1599" s="203"/>
      <c r="D1599" s="212"/>
      <c r="E1599" s="213"/>
      <c r="F1599" s="213"/>
      <c r="G1599" s="204"/>
      <c r="K1599" s="204"/>
      <c r="M1599" s="205"/>
      <c r="N1599" s="205"/>
      <c r="O1599" s="205"/>
      <c r="P1599" s="204"/>
      <c r="Q1599" s="204"/>
      <c r="U1599" s="204"/>
      <c r="X1599" s="205"/>
      <c r="Y1599" s="205"/>
      <c r="Z1599" s="214"/>
      <c r="AB1599" s="206"/>
      <c r="AC1599" s="205"/>
      <c r="AD1599" s="206"/>
    </row>
    <row r="1600" spans="3:30" s="200" customFormat="1" hidden="1" x14ac:dyDescent="0.25">
      <c r="C1600" s="203"/>
      <c r="D1600" s="212"/>
      <c r="E1600" s="213"/>
      <c r="F1600" s="213"/>
      <c r="G1600" s="204"/>
      <c r="K1600" s="204"/>
      <c r="M1600" s="205"/>
      <c r="N1600" s="205"/>
      <c r="O1600" s="205"/>
      <c r="P1600" s="204"/>
      <c r="Q1600" s="204"/>
      <c r="U1600" s="204"/>
      <c r="X1600" s="205"/>
      <c r="Y1600" s="205"/>
      <c r="Z1600" s="214"/>
      <c r="AB1600" s="206"/>
      <c r="AC1600" s="205"/>
      <c r="AD1600" s="206"/>
    </row>
    <row r="1601" spans="3:30" s="200" customFormat="1" hidden="1" x14ac:dyDescent="0.25">
      <c r="C1601" s="203"/>
      <c r="D1601" s="212"/>
      <c r="E1601" s="213"/>
      <c r="F1601" s="213"/>
      <c r="G1601" s="204"/>
      <c r="K1601" s="204"/>
      <c r="M1601" s="205"/>
      <c r="N1601" s="205"/>
      <c r="O1601" s="205"/>
      <c r="P1601" s="204"/>
      <c r="Q1601" s="204"/>
      <c r="U1601" s="204"/>
      <c r="X1601" s="205"/>
      <c r="Y1601" s="205"/>
      <c r="Z1601" s="214"/>
      <c r="AB1601" s="206"/>
      <c r="AC1601" s="205"/>
      <c r="AD1601" s="206"/>
    </row>
    <row r="1602" spans="3:30" s="200" customFormat="1" hidden="1" x14ac:dyDescent="0.25">
      <c r="C1602" s="203"/>
      <c r="D1602" s="212"/>
      <c r="E1602" s="213"/>
      <c r="F1602" s="213"/>
      <c r="G1602" s="204"/>
      <c r="K1602" s="204"/>
      <c r="M1602" s="205"/>
      <c r="N1602" s="205"/>
      <c r="O1602" s="205"/>
      <c r="P1602" s="204"/>
      <c r="Q1602" s="204"/>
      <c r="U1602" s="204"/>
      <c r="X1602" s="205"/>
      <c r="Y1602" s="205"/>
      <c r="Z1602" s="214"/>
      <c r="AB1602" s="206"/>
      <c r="AC1602" s="205"/>
      <c r="AD1602" s="206"/>
    </row>
    <row r="1603" spans="3:30" s="200" customFormat="1" hidden="1" x14ac:dyDescent="0.25">
      <c r="C1603" s="203"/>
      <c r="D1603" s="212"/>
      <c r="E1603" s="213"/>
      <c r="F1603" s="213"/>
      <c r="G1603" s="204"/>
      <c r="K1603" s="204"/>
      <c r="M1603" s="205"/>
      <c r="N1603" s="205"/>
      <c r="O1603" s="205"/>
      <c r="P1603" s="204"/>
      <c r="Q1603" s="204"/>
      <c r="U1603" s="204"/>
      <c r="X1603" s="205"/>
      <c r="Y1603" s="205"/>
      <c r="Z1603" s="214"/>
      <c r="AB1603" s="206"/>
      <c r="AC1603" s="205"/>
      <c r="AD1603" s="206"/>
    </row>
    <row r="1604" spans="3:30" s="200" customFormat="1" hidden="1" x14ac:dyDescent="0.25">
      <c r="C1604" s="203"/>
      <c r="D1604" s="212"/>
      <c r="E1604" s="213"/>
      <c r="F1604" s="213"/>
      <c r="G1604" s="204"/>
      <c r="K1604" s="204"/>
      <c r="M1604" s="205"/>
      <c r="N1604" s="205"/>
      <c r="O1604" s="205"/>
      <c r="P1604" s="204"/>
      <c r="Q1604" s="204"/>
      <c r="U1604" s="204"/>
      <c r="X1604" s="205"/>
      <c r="Y1604" s="205"/>
      <c r="Z1604" s="214"/>
      <c r="AB1604" s="206"/>
      <c r="AC1604" s="205"/>
      <c r="AD1604" s="206"/>
    </row>
    <row r="1605" spans="3:30" s="200" customFormat="1" hidden="1" x14ac:dyDescent="0.25">
      <c r="C1605" s="203"/>
      <c r="D1605" s="212"/>
      <c r="E1605" s="213"/>
      <c r="F1605" s="213"/>
      <c r="G1605" s="204"/>
      <c r="K1605" s="204"/>
      <c r="M1605" s="205"/>
      <c r="N1605" s="205"/>
      <c r="O1605" s="205"/>
      <c r="P1605" s="204"/>
      <c r="Q1605" s="204"/>
      <c r="U1605" s="204"/>
      <c r="X1605" s="205"/>
      <c r="Y1605" s="205"/>
      <c r="Z1605" s="214"/>
      <c r="AB1605" s="206"/>
      <c r="AC1605" s="205"/>
      <c r="AD1605" s="206"/>
    </row>
    <row r="1606" spans="3:30" s="200" customFormat="1" hidden="1" x14ac:dyDescent="0.25">
      <c r="C1606" s="203"/>
      <c r="D1606" s="212"/>
      <c r="E1606" s="213"/>
      <c r="F1606" s="213"/>
      <c r="G1606" s="204"/>
      <c r="K1606" s="204"/>
      <c r="M1606" s="205"/>
      <c r="N1606" s="205"/>
      <c r="O1606" s="205"/>
      <c r="P1606" s="204"/>
      <c r="Q1606" s="204"/>
      <c r="U1606" s="204"/>
      <c r="X1606" s="205"/>
      <c r="Y1606" s="205"/>
      <c r="Z1606" s="214"/>
      <c r="AB1606" s="206"/>
      <c r="AC1606" s="205"/>
      <c r="AD1606" s="206"/>
    </row>
    <row r="1607" spans="3:30" s="200" customFormat="1" hidden="1" x14ac:dyDescent="0.25">
      <c r="C1607" s="203"/>
      <c r="D1607" s="212"/>
      <c r="E1607" s="213"/>
      <c r="F1607" s="213"/>
      <c r="G1607" s="204"/>
      <c r="K1607" s="204"/>
      <c r="M1607" s="205"/>
      <c r="N1607" s="205"/>
      <c r="O1607" s="205"/>
      <c r="P1607" s="204"/>
      <c r="Q1607" s="204"/>
      <c r="U1607" s="204"/>
      <c r="X1607" s="205"/>
      <c r="Y1607" s="205"/>
      <c r="Z1607" s="214"/>
      <c r="AB1607" s="206"/>
      <c r="AC1607" s="205"/>
      <c r="AD1607" s="206"/>
    </row>
    <row r="1608" spans="3:30" s="200" customFormat="1" hidden="1" x14ac:dyDescent="0.25">
      <c r="C1608" s="203"/>
      <c r="D1608" s="212"/>
      <c r="E1608" s="213"/>
      <c r="F1608" s="213"/>
      <c r="G1608" s="204"/>
      <c r="K1608" s="204"/>
      <c r="M1608" s="205"/>
      <c r="N1608" s="205"/>
      <c r="O1608" s="205"/>
      <c r="P1608" s="204"/>
      <c r="Q1608" s="204"/>
      <c r="U1608" s="204"/>
      <c r="X1608" s="205"/>
      <c r="Y1608" s="205"/>
      <c r="Z1608" s="214"/>
      <c r="AB1608" s="206"/>
      <c r="AC1608" s="205"/>
      <c r="AD1608" s="206"/>
    </row>
    <row r="1609" spans="3:30" s="200" customFormat="1" hidden="1" x14ac:dyDescent="0.25">
      <c r="C1609" s="203"/>
      <c r="D1609" s="212"/>
      <c r="E1609" s="213"/>
      <c r="F1609" s="213"/>
      <c r="G1609" s="204"/>
      <c r="K1609" s="204"/>
      <c r="M1609" s="205"/>
      <c r="N1609" s="205"/>
      <c r="O1609" s="205"/>
      <c r="P1609" s="204"/>
      <c r="Q1609" s="204"/>
      <c r="U1609" s="204"/>
      <c r="X1609" s="205"/>
      <c r="Y1609" s="205"/>
      <c r="Z1609" s="214"/>
      <c r="AB1609" s="206"/>
      <c r="AC1609" s="205"/>
      <c r="AD1609" s="206"/>
    </row>
    <row r="1610" spans="3:30" s="200" customFormat="1" hidden="1" x14ac:dyDescent="0.25">
      <c r="C1610" s="203"/>
      <c r="D1610" s="212"/>
      <c r="E1610" s="213"/>
      <c r="F1610" s="213"/>
      <c r="G1610" s="204"/>
      <c r="K1610" s="204"/>
      <c r="M1610" s="205"/>
      <c r="N1610" s="205"/>
      <c r="O1610" s="205"/>
      <c r="P1610" s="204"/>
      <c r="Q1610" s="204"/>
      <c r="U1610" s="204"/>
      <c r="X1610" s="205"/>
      <c r="Y1610" s="205"/>
      <c r="Z1610" s="214"/>
      <c r="AB1610" s="206"/>
      <c r="AC1610" s="205"/>
      <c r="AD1610" s="206"/>
    </row>
    <row r="1611" spans="3:30" s="200" customFormat="1" hidden="1" x14ac:dyDescent="0.25">
      <c r="C1611" s="203"/>
      <c r="D1611" s="212"/>
      <c r="E1611" s="213"/>
      <c r="F1611" s="213"/>
      <c r="G1611" s="204"/>
      <c r="K1611" s="204"/>
      <c r="M1611" s="205"/>
      <c r="N1611" s="205"/>
      <c r="O1611" s="205"/>
      <c r="P1611" s="204"/>
      <c r="Q1611" s="204"/>
      <c r="U1611" s="204"/>
      <c r="X1611" s="205"/>
      <c r="Y1611" s="205"/>
      <c r="Z1611" s="214"/>
      <c r="AB1611" s="206"/>
      <c r="AC1611" s="205"/>
      <c r="AD1611" s="206"/>
    </row>
    <row r="1612" spans="3:30" s="200" customFormat="1" hidden="1" x14ac:dyDescent="0.25">
      <c r="C1612" s="203"/>
      <c r="D1612" s="212"/>
      <c r="E1612" s="213"/>
      <c r="F1612" s="213"/>
      <c r="G1612" s="204"/>
      <c r="K1612" s="204"/>
      <c r="M1612" s="205"/>
      <c r="N1612" s="205"/>
      <c r="O1612" s="205"/>
      <c r="P1612" s="204"/>
      <c r="Q1612" s="204"/>
      <c r="U1612" s="204"/>
      <c r="X1612" s="205"/>
      <c r="Y1612" s="205"/>
      <c r="Z1612" s="214"/>
      <c r="AB1612" s="206"/>
      <c r="AC1612" s="205"/>
      <c r="AD1612" s="206"/>
    </row>
    <row r="1613" spans="3:30" s="200" customFormat="1" hidden="1" x14ac:dyDescent="0.25">
      <c r="C1613" s="203"/>
      <c r="D1613" s="212"/>
      <c r="E1613" s="213"/>
      <c r="F1613" s="213"/>
      <c r="G1613" s="204"/>
      <c r="K1613" s="204"/>
      <c r="M1613" s="205"/>
      <c r="N1613" s="205"/>
      <c r="O1613" s="205"/>
      <c r="P1613" s="204"/>
      <c r="Q1613" s="204"/>
      <c r="U1613" s="204"/>
      <c r="X1613" s="205"/>
      <c r="Y1613" s="205"/>
      <c r="Z1613" s="214"/>
      <c r="AB1613" s="206"/>
      <c r="AC1613" s="205"/>
      <c r="AD1613" s="206"/>
    </row>
    <row r="1614" spans="3:30" s="200" customFormat="1" hidden="1" x14ac:dyDescent="0.25">
      <c r="C1614" s="203"/>
      <c r="D1614" s="212"/>
      <c r="E1614" s="213"/>
      <c r="F1614" s="213"/>
      <c r="G1614" s="204"/>
      <c r="K1614" s="204"/>
      <c r="M1614" s="205"/>
      <c r="N1614" s="205"/>
      <c r="O1614" s="205"/>
      <c r="P1614" s="204"/>
      <c r="Q1614" s="204"/>
      <c r="U1614" s="204"/>
      <c r="X1614" s="205"/>
      <c r="Y1614" s="205"/>
      <c r="Z1614" s="214"/>
      <c r="AB1614" s="206"/>
      <c r="AC1614" s="205"/>
      <c r="AD1614" s="206"/>
    </row>
    <row r="1615" spans="3:30" s="200" customFormat="1" hidden="1" x14ac:dyDescent="0.25">
      <c r="C1615" s="203"/>
      <c r="D1615" s="212"/>
      <c r="E1615" s="213"/>
      <c r="F1615" s="213"/>
      <c r="G1615" s="204"/>
      <c r="K1615" s="204"/>
      <c r="M1615" s="205"/>
      <c r="N1615" s="205"/>
      <c r="O1615" s="205"/>
      <c r="P1615" s="204"/>
      <c r="Q1615" s="204"/>
      <c r="U1615" s="204"/>
      <c r="X1615" s="205"/>
      <c r="Y1615" s="205"/>
      <c r="Z1615" s="214"/>
      <c r="AB1615" s="206"/>
      <c r="AC1615" s="205"/>
      <c r="AD1615" s="206"/>
    </row>
    <row r="1616" spans="3:30" s="200" customFormat="1" hidden="1" x14ac:dyDescent="0.25">
      <c r="C1616" s="203"/>
      <c r="D1616" s="212"/>
      <c r="E1616" s="213"/>
      <c r="F1616" s="213"/>
      <c r="G1616" s="204"/>
      <c r="K1616" s="204"/>
      <c r="M1616" s="205"/>
      <c r="N1616" s="205"/>
      <c r="O1616" s="205"/>
      <c r="P1616" s="204"/>
      <c r="Q1616" s="204"/>
      <c r="U1616" s="204"/>
      <c r="X1616" s="205"/>
      <c r="Y1616" s="205"/>
      <c r="Z1616" s="214"/>
      <c r="AB1616" s="206"/>
      <c r="AC1616" s="205"/>
      <c r="AD1616" s="206"/>
    </row>
    <row r="1617" spans="3:30" s="200" customFormat="1" hidden="1" x14ac:dyDescent="0.25">
      <c r="C1617" s="203"/>
      <c r="D1617" s="212"/>
      <c r="E1617" s="213"/>
      <c r="F1617" s="213"/>
      <c r="G1617" s="204"/>
      <c r="K1617" s="204"/>
      <c r="M1617" s="205"/>
      <c r="N1617" s="205"/>
      <c r="O1617" s="205"/>
      <c r="P1617" s="204"/>
      <c r="Q1617" s="204"/>
      <c r="U1617" s="204"/>
      <c r="X1617" s="205"/>
      <c r="Y1617" s="205"/>
      <c r="Z1617" s="214"/>
      <c r="AB1617" s="206"/>
      <c r="AC1617" s="205"/>
      <c r="AD1617" s="206"/>
    </row>
    <row r="1618" spans="3:30" s="200" customFormat="1" hidden="1" x14ac:dyDescent="0.25">
      <c r="C1618" s="203"/>
      <c r="D1618" s="212"/>
      <c r="E1618" s="213"/>
      <c r="F1618" s="213"/>
      <c r="G1618" s="204"/>
      <c r="K1618" s="204"/>
      <c r="M1618" s="205"/>
      <c r="N1618" s="205"/>
      <c r="O1618" s="205"/>
      <c r="P1618" s="204"/>
      <c r="Q1618" s="204"/>
      <c r="U1618" s="204"/>
      <c r="X1618" s="205"/>
      <c r="Y1618" s="205"/>
      <c r="Z1618" s="214"/>
      <c r="AB1618" s="206"/>
      <c r="AC1618" s="205"/>
      <c r="AD1618" s="206"/>
    </row>
    <row r="1619" spans="3:30" s="200" customFormat="1" hidden="1" x14ac:dyDescent="0.25">
      <c r="C1619" s="203"/>
      <c r="D1619" s="212"/>
      <c r="E1619" s="213"/>
      <c r="F1619" s="213"/>
      <c r="G1619" s="204"/>
      <c r="K1619" s="204"/>
      <c r="M1619" s="205"/>
      <c r="N1619" s="205"/>
      <c r="O1619" s="205"/>
      <c r="P1619" s="204"/>
      <c r="Q1619" s="204"/>
      <c r="U1619" s="204"/>
      <c r="X1619" s="205"/>
      <c r="Y1619" s="205"/>
      <c r="Z1619" s="214"/>
      <c r="AB1619" s="206"/>
      <c r="AC1619" s="205"/>
      <c r="AD1619" s="206"/>
    </row>
    <row r="1620" spans="3:30" s="200" customFormat="1" hidden="1" x14ac:dyDescent="0.25">
      <c r="C1620" s="203"/>
      <c r="D1620" s="212"/>
      <c r="E1620" s="213"/>
      <c r="F1620" s="213"/>
      <c r="G1620" s="204"/>
      <c r="K1620" s="204"/>
      <c r="M1620" s="205"/>
      <c r="N1620" s="205"/>
      <c r="O1620" s="205"/>
      <c r="P1620" s="204"/>
      <c r="Q1620" s="204"/>
      <c r="U1620" s="204"/>
      <c r="X1620" s="205"/>
      <c r="Y1620" s="205"/>
      <c r="Z1620" s="214"/>
      <c r="AB1620" s="206"/>
      <c r="AC1620" s="205"/>
      <c r="AD1620" s="206"/>
    </row>
    <row r="1621" spans="3:30" s="200" customFormat="1" hidden="1" x14ac:dyDescent="0.25">
      <c r="C1621" s="203"/>
      <c r="D1621" s="212"/>
      <c r="E1621" s="213"/>
      <c r="F1621" s="213"/>
      <c r="G1621" s="204"/>
      <c r="K1621" s="204"/>
      <c r="M1621" s="205"/>
      <c r="N1621" s="205"/>
      <c r="O1621" s="205"/>
      <c r="P1621" s="204"/>
      <c r="Q1621" s="204"/>
      <c r="U1621" s="204"/>
      <c r="X1621" s="205"/>
      <c r="Y1621" s="205"/>
      <c r="Z1621" s="214"/>
      <c r="AB1621" s="206"/>
      <c r="AC1621" s="205"/>
      <c r="AD1621" s="206"/>
    </row>
    <row r="1622" spans="3:30" s="200" customFormat="1" hidden="1" x14ac:dyDescent="0.25">
      <c r="C1622" s="203"/>
      <c r="D1622" s="212"/>
      <c r="E1622" s="213"/>
      <c r="F1622" s="213"/>
      <c r="G1622" s="204"/>
      <c r="K1622" s="204"/>
      <c r="M1622" s="205"/>
      <c r="N1622" s="205"/>
      <c r="O1622" s="205"/>
      <c r="P1622" s="204"/>
      <c r="Q1622" s="204"/>
      <c r="U1622" s="204"/>
      <c r="X1622" s="205"/>
      <c r="Y1622" s="205"/>
      <c r="Z1622" s="214"/>
      <c r="AB1622" s="206"/>
      <c r="AC1622" s="205"/>
      <c r="AD1622" s="206"/>
    </row>
    <row r="1623" spans="3:30" s="200" customFormat="1" hidden="1" x14ac:dyDescent="0.25">
      <c r="C1623" s="203"/>
      <c r="D1623" s="212"/>
      <c r="E1623" s="213"/>
      <c r="F1623" s="213"/>
      <c r="G1623" s="204"/>
      <c r="K1623" s="204"/>
      <c r="M1623" s="205"/>
      <c r="N1623" s="205"/>
      <c r="O1623" s="205"/>
      <c r="P1623" s="204"/>
      <c r="Q1623" s="204"/>
      <c r="U1623" s="204"/>
      <c r="X1623" s="205"/>
      <c r="Y1623" s="205"/>
      <c r="Z1623" s="214"/>
      <c r="AB1623" s="206"/>
      <c r="AC1623" s="205"/>
      <c r="AD1623" s="206"/>
    </row>
    <row r="1624" spans="3:30" s="200" customFormat="1" hidden="1" x14ac:dyDescent="0.25">
      <c r="C1624" s="203"/>
      <c r="D1624" s="212"/>
      <c r="E1624" s="213"/>
      <c r="F1624" s="213"/>
      <c r="G1624" s="204"/>
      <c r="K1624" s="204"/>
      <c r="M1624" s="205"/>
      <c r="N1624" s="205"/>
      <c r="O1624" s="205"/>
      <c r="P1624" s="204"/>
      <c r="Q1624" s="204"/>
      <c r="U1624" s="204"/>
      <c r="X1624" s="205"/>
      <c r="Y1624" s="205"/>
      <c r="Z1624" s="214"/>
      <c r="AB1624" s="206"/>
      <c r="AC1624" s="205"/>
      <c r="AD1624" s="206"/>
    </row>
    <row r="1625" spans="3:30" s="200" customFormat="1" hidden="1" x14ac:dyDescent="0.25">
      <c r="C1625" s="203"/>
      <c r="D1625" s="212"/>
      <c r="E1625" s="213"/>
      <c r="F1625" s="213"/>
      <c r="G1625" s="204"/>
      <c r="K1625" s="204"/>
      <c r="M1625" s="205"/>
      <c r="N1625" s="205"/>
      <c r="O1625" s="205"/>
      <c r="P1625" s="204"/>
      <c r="Q1625" s="204"/>
      <c r="U1625" s="204"/>
      <c r="X1625" s="205"/>
      <c r="Y1625" s="205"/>
      <c r="Z1625" s="214"/>
      <c r="AB1625" s="206"/>
      <c r="AC1625" s="205"/>
      <c r="AD1625" s="206"/>
    </row>
    <row r="1626" spans="3:30" s="200" customFormat="1" hidden="1" x14ac:dyDescent="0.25">
      <c r="C1626" s="203"/>
      <c r="D1626" s="212"/>
      <c r="E1626" s="213"/>
      <c r="F1626" s="213"/>
      <c r="G1626" s="204"/>
      <c r="K1626" s="204"/>
      <c r="M1626" s="205"/>
      <c r="N1626" s="205"/>
      <c r="O1626" s="205"/>
      <c r="P1626" s="204"/>
      <c r="Q1626" s="204"/>
      <c r="U1626" s="204"/>
      <c r="X1626" s="205"/>
      <c r="Y1626" s="205"/>
      <c r="Z1626" s="214"/>
      <c r="AB1626" s="206"/>
      <c r="AC1626" s="205"/>
      <c r="AD1626" s="206"/>
    </row>
    <row r="1627" spans="3:30" s="200" customFormat="1" hidden="1" x14ac:dyDescent="0.25">
      <c r="C1627" s="203"/>
      <c r="D1627" s="212"/>
      <c r="E1627" s="213"/>
      <c r="F1627" s="213"/>
      <c r="G1627" s="204"/>
      <c r="K1627" s="204"/>
      <c r="M1627" s="205"/>
      <c r="N1627" s="205"/>
      <c r="O1627" s="205"/>
      <c r="P1627" s="204"/>
      <c r="Q1627" s="204"/>
      <c r="U1627" s="204"/>
      <c r="X1627" s="205"/>
      <c r="Y1627" s="205"/>
      <c r="Z1627" s="214"/>
      <c r="AB1627" s="206"/>
      <c r="AC1627" s="205"/>
      <c r="AD1627" s="206"/>
    </row>
    <row r="1628" spans="3:30" s="200" customFormat="1" hidden="1" x14ac:dyDescent="0.25">
      <c r="C1628" s="203"/>
      <c r="D1628" s="212"/>
      <c r="E1628" s="213"/>
      <c r="F1628" s="213"/>
      <c r="G1628" s="204"/>
      <c r="K1628" s="204"/>
      <c r="M1628" s="205"/>
      <c r="N1628" s="205"/>
      <c r="O1628" s="205"/>
      <c r="P1628" s="204"/>
      <c r="Q1628" s="204"/>
      <c r="U1628" s="204"/>
      <c r="X1628" s="205"/>
      <c r="Y1628" s="205"/>
      <c r="Z1628" s="214"/>
      <c r="AB1628" s="206"/>
      <c r="AC1628" s="205"/>
      <c r="AD1628" s="206"/>
    </row>
    <row r="1629" spans="3:30" s="200" customFormat="1" hidden="1" x14ac:dyDescent="0.25">
      <c r="C1629" s="203"/>
      <c r="D1629" s="212"/>
      <c r="E1629" s="213"/>
      <c r="F1629" s="213"/>
      <c r="G1629" s="204"/>
      <c r="K1629" s="204"/>
      <c r="M1629" s="205"/>
      <c r="N1629" s="205"/>
      <c r="O1629" s="205"/>
      <c r="P1629" s="204"/>
      <c r="Q1629" s="204"/>
      <c r="U1629" s="204"/>
      <c r="X1629" s="205"/>
      <c r="Y1629" s="205"/>
      <c r="Z1629" s="214"/>
      <c r="AB1629" s="206"/>
      <c r="AC1629" s="205"/>
      <c r="AD1629" s="206"/>
    </row>
    <row r="1630" spans="3:30" s="200" customFormat="1" hidden="1" x14ac:dyDescent="0.25">
      <c r="C1630" s="203"/>
      <c r="D1630" s="212"/>
      <c r="E1630" s="213"/>
      <c r="F1630" s="213"/>
      <c r="G1630" s="204"/>
      <c r="K1630" s="204"/>
      <c r="M1630" s="205"/>
      <c r="N1630" s="205"/>
      <c r="O1630" s="205"/>
      <c r="P1630" s="204"/>
      <c r="Q1630" s="204"/>
      <c r="U1630" s="204"/>
      <c r="X1630" s="205"/>
      <c r="Y1630" s="205"/>
      <c r="Z1630" s="214"/>
      <c r="AB1630" s="206"/>
      <c r="AC1630" s="205"/>
      <c r="AD1630" s="206"/>
    </row>
    <row r="1631" spans="3:30" s="200" customFormat="1" hidden="1" x14ac:dyDescent="0.25">
      <c r="C1631" s="203"/>
      <c r="D1631" s="212"/>
      <c r="E1631" s="213"/>
      <c r="F1631" s="213"/>
      <c r="G1631" s="204"/>
      <c r="K1631" s="204"/>
      <c r="M1631" s="205"/>
      <c r="N1631" s="205"/>
      <c r="O1631" s="205"/>
      <c r="P1631" s="204"/>
      <c r="Q1631" s="204"/>
      <c r="U1631" s="204"/>
      <c r="X1631" s="205"/>
      <c r="Y1631" s="205"/>
      <c r="Z1631" s="214"/>
      <c r="AB1631" s="206"/>
      <c r="AC1631" s="205"/>
      <c r="AD1631" s="206"/>
    </row>
    <row r="1632" spans="3:30" s="200" customFormat="1" hidden="1" x14ac:dyDescent="0.25">
      <c r="C1632" s="203"/>
      <c r="D1632" s="212"/>
      <c r="E1632" s="213"/>
      <c r="F1632" s="213"/>
      <c r="G1632" s="204"/>
      <c r="K1632" s="204"/>
      <c r="M1632" s="205"/>
      <c r="N1632" s="205"/>
      <c r="O1632" s="205"/>
      <c r="P1632" s="204"/>
      <c r="Q1632" s="204"/>
      <c r="U1632" s="204"/>
      <c r="X1632" s="205"/>
      <c r="Y1632" s="205"/>
      <c r="Z1632" s="214"/>
      <c r="AB1632" s="206"/>
      <c r="AC1632" s="205"/>
      <c r="AD1632" s="206"/>
    </row>
    <row r="1633" spans="3:30" s="200" customFormat="1" hidden="1" x14ac:dyDescent="0.25">
      <c r="C1633" s="203"/>
      <c r="D1633" s="212"/>
      <c r="E1633" s="213"/>
      <c r="F1633" s="213"/>
      <c r="G1633" s="204"/>
      <c r="K1633" s="204"/>
      <c r="M1633" s="205"/>
      <c r="N1633" s="205"/>
      <c r="O1633" s="205"/>
      <c r="P1633" s="204"/>
      <c r="Q1633" s="204"/>
      <c r="U1633" s="204"/>
      <c r="X1633" s="205"/>
      <c r="Y1633" s="205"/>
      <c r="Z1633" s="214"/>
      <c r="AB1633" s="206"/>
      <c r="AC1633" s="205"/>
      <c r="AD1633" s="206"/>
    </row>
    <row r="1634" spans="3:30" s="200" customFormat="1" hidden="1" x14ac:dyDescent="0.25">
      <c r="C1634" s="203"/>
      <c r="D1634" s="212"/>
      <c r="E1634" s="213"/>
      <c r="F1634" s="213"/>
      <c r="G1634" s="204"/>
      <c r="K1634" s="204"/>
      <c r="M1634" s="205"/>
      <c r="N1634" s="205"/>
      <c r="O1634" s="205"/>
      <c r="P1634" s="204"/>
      <c r="Q1634" s="204"/>
      <c r="U1634" s="204"/>
      <c r="X1634" s="205"/>
      <c r="Y1634" s="205"/>
      <c r="Z1634" s="214"/>
      <c r="AB1634" s="206"/>
      <c r="AC1634" s="205"/>
      <c r="AD1634" s="206"/>
    </row>
    <row r="1635" spans="3:30" s="200" customFormat="1" hidden="1" x14ac:dyDescent="0.25">
      <c r="C1635" s="203"/>
      <c r="D1635" s="212"/>
      <c r="E1635" s="213"/>
      <c r="F1635" s="213"/>
      <c r="G1635" s="204"/>
      <c r="K1635" s="204"/>
      <c r="M1635" s="205"/>
      <c r="N1635" s="205"/>
      <c r="O1635" s="205"/>
      <c r="P1635" s="204"/>
      <c r="Q1635" s="204"/>
      <c r="U1635" s="204"/>
      <c r="X1635" s="205"/>
      <c r="Y1635" s="205"/>
      <c r="Z1635" s="214"/>
      <c r="AB1635" s="206"/>
      <c r="AC1635" s="205"/>
      <c r="AD1635" s="206"/>
    </row>
    <row r="1636" spans="3:30" s="200" customFormat="1" hidden="1" x14ac:dyDescent="0.25">
      <c r="C1636" s="203"/>
      <c r="D1636" s="212"/>
      <c r="E1636" s="213"/>
      <c r="F1636" s="213"/>
      <c r="G1636" s="204"/>
      <c r="K1636" s="204"/>
      <c r="M1636" s="205"/>
      <c r="N1636" s="205"/>
      <c r="O1636" s="205"/>
      <c r="P1636" s="204"/>
      <c r="Q1636" s="204"/>
      <c r="U1636" s="204"/>
      <c r="X1636" s="205"/>
      <c r="Y1636" s="205"/>
      <c r="Z1636" s="214"/>
      <c r="AB1636" s="206"/>
      <c r="AC1636" s="205"/>
      <c r="AD1636" s="206"/>
    </row>
    <row r="1637" spans="3:30" s="200" customFormat="1" hidden="1" x14ac:dyDescent="0.25">
      <c r="C1637" s="203"/>
      <c r="D1637" s="212"/>
      <c r="E1637" s="213"/>
      <c r="F1637" s="213"/>
      <c r="G1637" s="204"/>
      <c r="K1637" s="204"/>
      <c r="M1637" s="205"/>
      <c r="N1637" s="205"/>
      <c r="O1637" s="205"/>
      <c r="P1637" s="204"/>
      <c r="Q1637" s="204"/>
      <c r="U1637" s="204"/>
      <c r="X1637" s="205"/>
      <c r="Y1637" s="205"/>
      <c r="Z1637" s="214"/>
      <c r="AB1637" s="206"/>
      <c r="AC1637" s="205"/>
      <c r="AD1637" s="206"/>
    </row>
    <row r="1638" spans="3:30" s="200" customFormat="1" hidden="1" x14ac:dyDescent="0.25">
      <c r="C1638" s="203"/>
      <c r="D1638" s="212"/>
      <c r="E1638" s="213"/>
      <c r="F1638" s="213"/>
      <c r="G1638" s="204"/>
      <c r="K1638" s="204"/>
      <c r="M1638" s="205"/>
      <c r="N1638" s="205"/>
      <c r="O1638" s="205"/>
      <c r="P1638" s="204"/>
      <c r="Q1638" s="204"/>
      <c r="U1638" s="204"/>
      <c r="X1638" s="205"/>
      <c r="Y1638" s="205"/>
      <c r="Z1638" s="214"/>
      <c r="AB1638" s="206"/>
      <c r="AC1638" s="205"/>
      <c r="AD1638" s="206"/>
    </row>
    <row r="1639" spans="3:30" s="200" customFormat="1" hidden="1" x14ac:dyDescent="0.25">
      <c r="C1639" s="203"/>
      <c r="D1639" s="212"/>
      <c r="E1639" s="213"/>
      <c r="F1639" s="213"/>
      <c r="G1639" s="204"/>
      <c r="K1639" s="204"/>
      <c r="M1639" s="205"/>
      <c r="N1639" s="205"/>
      <c r="O1639" s="205"/>
      <c r="P1639" s="204"/>
      <c r="Q1639" s="204"/>
      <c r="U1639" s="204"/>
      <c r="X1639" s="205"/>
      <c r="Y1639" s="205"/>
      <c r="Z1639" s="214"/>
      <c r="AB1639" s="206"/>
      <c r="AC1639" s="205"/>
      <c r="AD1639" s="206"/>
    </row>
    <row r="1640" spans="3:30" s="200" customFormat="1" hidden="1" x14ac:dyDescent="0.25">
      <c r="C1640" s="203"/>
      <c r="D1640" s="212"/>
      <c r="E1640" s="213"/>
      <c r="F1640" s="213"/>
      <c r="G1640" s="204"/>
      <c r="K1640" s="204"/>
      <c r="M1640" s="205"/>
      <c r="N1640" s="205"/>
      <c r="O1640" s="205"/>
      <c r="P1640" s="204"/>
      <c r="Q1640" s="204"/>
      <c r="U1640" s="204"/>
      <c r="X1640" s="205"/>
      <c r="Y1640" s="205"/>
      <c r="Z1640" s="214"/>
      <c r="AB1640" s="206"/>
      <c r="AC1640" s="205"/>
      <c r="AD1640" s="206"/>
    </row>
    <row r="1641" spans="3:30" s="200" customFormat="1" hidden="1" x14ac:dyDescent="0.25">
      <c r="C1641" s="203"/>
      <c r="D1641" s="212"/>
      <c r="E1641" s="213"/>
      <c r="F1641" s="213"/>
      <c r="G1641" s="204"/>
      <c r="K1641" s="204"/>
      <c r="M1641" s="205"/>
      <c r="N1641" s="205"/>
      <c r="O1641" s="205"/>
      <c r="P1641" s="204"/>
      <c r="Q1641" s="204"/>
      <c r="U1641" s="204"/>
      <c r="X1641" s="205"/>
      <c r="Y1641" s="205"/>
      <c r="Z1641" s="214"/>
      <c r="AB1641" s="206"/>
      <c r="AC1641" s="205"/>
      <c r="AD1641" s="206"/>
    </row>
    <row r="1642" spans="3:30" s="200" customFormat="1" hidden="1" x14ac:dyDescent="0.25">
      <c r="C1642" s="203"/>
      <c r="D1642" s="212"/>
      <c r="E1642" s="213"/>
      <c r="F1642" s="213"/>
      <c r="G1642" s="204"/>
      <c r="K1642" s="204"/>
      <c r="M1642" s="205"/>
      <c r="N1642" s="205"/>
      <c r="O1642" s="205"/>
      <c r="P1642" s="204"/>
      <c r="Q1642" s="204"/>
      <c r="U1642" s="204"/>
      <c r="X1642" s="205"/>
      <c r="Y1642" s="205"/>
      <c r="Z1642" s="214"/>
      <c r="AB1642" s="206"/>
      <c r="AC1642" s="205"/>
      <c r="AD1642" s="206"/>
    </row>
    <row r="1643" spans="3:30" s="200" customFormat="1" hidden="1" x14ac:dyDescent="0.25">
      <c r="C1643" s="203"/>
      <c r="D1643" s="212"/>
      <c r="E1643" s="213"/>
      <c r="F1643" s="213"/>
      <c r="G1643" s="204"/>
      <c r="K1643" s="204"/>
      <c r="M1643" s="205"/>
      <c r="N1643" s="205"/>
      <c r="O1643" s="205"/>
      <c r="P1643" s="204"/>
      <c r="Q1643" s="204"/>
      <c r="U1643" s="204"/>
      <c r="X1643" s="205"/>
      <c r="Y1643" s="205"/>
      <c r="Z1643" s="214"/>
      <c r="AB1643" s="206"/>
      <c r="AC1643" s="205"/>
      <c r="AD1643" s="206"/>
    </row>
    <row r="1644" spans="3:30" s="200" customFormat="1" hidden="1" x14ac:dyDescent="0.25">
      <c r="C1644" s="203"/>
      <c r="D1644" s="212"/>
      <c r="E1644" s="213"/>
      <c r="F1644" s="213"/>
      <c r="G1644" s="204"/>
      <c r="K1644" s="204"/>
      <c r="M1644" s="205"/>
      <c r="N1644" s="205"/>
      <c r="O1644" s="205"/>
      <c r="P1644" s="204"/>
      <c r="Q1644" s="204"/>
      <c r="U1644" s="204"/>
      <c r="X1644" s="205"/>
      <c r="Y1644" s="205"/>
      <c r="Z1644" s="214"/>
      <c r="AB1644" s="206"/>
      <c r="AC1644" s="205"/>
      <c r="AD1644" s="206"/>
    </row>
    <row r="1645" spans="3:30" s="200" customFormat="1" hidden="1" x14ac:dyDescent="0.25">
      <c r="C1645" s="203"/>
      <c r="D1645" s="212"/>
      <c r="E1645" s="213"/>
      <c r="F1645" s="213"/>
      <c r="G1645" s="204"/>
      <c r="K1645" s="204"/>
      <c r="M1645" s="205"/>
      <c r="N1645" s="205"/>
      <c r="O1645" s="205"/>
      <c r="P1645" s="204"/>
      <c r="Q1645" s="204"/>
      <c r="U1645" s="204"/>
      <c r="X1645" s="205"/>
      <c r="Y1645" s="205"/>
      <c r="Z1645" s="214"/>
      <c r="AB1645" s="206"/>
      <c r="AC1645" s="205"/>
      <c r="AD1645" s="206"/>
    </row>
    <row r="1646" spans="3:30" s="200" customFormat="1" hidden="1" x14ac:dyDescent="0.25">
      <c r="C1646" s="203"/>
      <c r="D1646" s="212"/>
      <c r="E1646" s="213"/>
      <c r="F1646" s="213"/>
      <c r="G1646" s="204"/>
      <c r="K1646" s="204"/>
      <c r="M1646" s="205"/>
      <c r="N1646" s="205"/>
      <c r="O1646" s="205"/>
      <c r="P1646" s="204"/>
      <c r="Q1646" s="204"/>
      <c r="U1646" s="204"/>
      <c r="X1646" s="205"/>
      <c r="Y1646" s="205"/>
      <c r="Z1646" s="214"/>
      <c r="AB1646" s="206"/>
      <c r="AC1646" s="205"/>
      <c r="AD1646" s="206"/>
    </row>
  </sheetData>
  <sheetProtection algorithmName="SHA-512" hashValue="IDsDLkU3xw0lhwumvlu+02JK9sud1yOgMIF/PSv/pK3BHDBxajgZaI7EzD3R6+jwBXiFcJ7s9gG1/VzCUdORng==" saltValue="AZiiyjq1MniYrrriRKugfg==" spinCount="100000" sheet="1" objects="1" scenarios="1"/>
  <mergeCells count="32">
    <mergeCell ref="AC2:AE2"/>
    <mergeCell ref="D3:D4"/>
    <mergeCell ref="E3:E4"/>
    <mergeCell ref="F3:F4"/>
    <mergeCell ref="G3:H3"/>
    <mergeCell ref="Q3:Q4"/>
    <mergeCell ref="AD3:AD4"/>
    <mergeCell ref="AE3:AE4"/>
    <mergeCell ref="C2:C3"/>
    <mergeCell ref="D2:O2"/>
    <mergeCell ref="P2:W2"/>
    <mergeCell ref="I3:J3"/>
    <mergeCell ref="K3:L3"/>
    <mergeCell ref="M3:M4"/>
    <mergeCell ref="N3:N4"/>
    <mergeCell ref="O3:O4"/>
    <mergeCell ref="AF3:AF4"/>
    <mergeCell ref="A5:C5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A2:A4"/>
    <mergeCell ref="B2:B4"/>
  </mergeCells>
  <dataValidations count="9">
    <dataValidation type="list" allowBlank="1" showInputMessage="1" showErrorMessage="1" sqref="F6:F1005">
      <formula1>$AZ$2:$AZ$9</formula1>
    </dataValidation>
    <dataValidation type="list" allowBlank="1" showInputMessage="1" showErrorMessage="1" sqref="B1001:B1005">
      <formula1>"1. Αμοιβές προσωπικού, 2. Δαπάνες αναλωσίμων, 3. Δαπάνες μετακινήσεων, 4. Δαπάνες διάχυσης, 5. Δαπάνες για χρήση ή πρόσβαση σε εξοπλισμό, υποδομές ή άλλους πόρους, 6. Δαπάνες για αγορά εξοπλισμού, 7. Λοιπές δαπάνες, 8. Έμμεσες δαπάνες"</formula1>
    </dataValidation>
    <dataValidation type="list" allowBlank="1" showInputMessage="1" showErrorMessage="1" sqref="Q6:Q10">
      <formula1>$BC$2:$BC$7</formula1>
    </dataValidation>
    <dataValidation type="list" allowBlank="1" showInputMessage="1" showErrorMessage="1" sqref="BC3:BC7">
      <formula1>$BC$4:$BC$13</formula1>
    </dataValidation>
    <dataValidation type="list" allowBlank="1" showInputMessage="1" showErrorMessage="1" error="Επιλογή από την αναπτυσσόμενη λίστα" sqref="Q11:Q1005">
      <formula1>$BC$2:$BC$7</formula1>
    </dataValidation>
    <dataValidation type="date" allowBlank="1" showInputMessage="1" showErrorMessage="1" error="Παράδειγμα: 25/1/2021" sqref="J7:J1005 S6:S1005 V12:V838 H14:H1005">
      <formula1>43101</formula1>
      <formula2>402133</formula2>
    </dataValidation>
    <dataValidation allowBlank="1" showInputMessage="1" showErrorMessage="1" error="Παράδειγμα: 25/11/2020" sqref="T6:U1005 W6:W1005 I7:I1005"/>
    <dataValidation type="date" allowBlank="1" showInputMessage="1" showErrorMessage="1" error="Παράδειγμα: 25/11/2020" sqref="V839:V1005 V6:V11 I6:J6 H6:H13">
      <formula1>43101</formula1>
      <formula2>402133</formula2>
    </dataValidation>
    <dataValidation type="list" allowBlank="1" showInputMessage="1" showErrorMessage="1" error="Επιλογή από την αναπτυσσόμενη λίστα" sqref="AA1001:AA1005">
      <formula1>#REF!</formula1>
    </dataValidation>
  </dataValidations>
  <pageMargins left="0.7" right="0.7" top="0.75" bottom="0.75" header="0.3" footer="0.3"/>
  <pageSetup scale="13" orientation="portrait" r:id="rId1"/>
  <colBreaks count="1" manualBreakCount="1">
    <brk id="2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'Φ2. ΜΕΛΗ ΟΜΑΔΑΣ'!$C$4:$C$53</xm:f>
          </x14:formula1>
          <xm:sqref>AA6:AA1000</xm:sqref>
        </x14:dataValidation>
        <x14:dataValidation type="list" allowBlank="1" showInputMessage="1" showErrorMessage="1">
          <x14:formula1>
            <xm:f>'Φ5. ΠΙΝΑΚΑΣ ΔΑΠΑΝΩΝ'!$B$14:$B$21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A418"/>
  <sheetViews>
    <sheetView view="pageBreakPreview" zoomScale="40" zoomScaleNormal="40" zoomScaleSheetLayoutView="40" workbookViewId="0">
      <selection activeCell="O27" sqref="O27"/>
    </sheetView>
  </sheetViews>
  <sheetFormatPr defaultColWidth="0" defaultRowHeight="15" x14ac:dyDescent="0.25"/>
  <cols>
    <col min="1" max="1" width="2.7109375" style="70" customWidth="1"/>
    <col min="2" max="2" width="35.7109375" style="70" customWidth="1"/>
    <col min="3" max="3" width="26.85546875" style="70" customWidth="1"/>
    <col min="4" max="4" width="20.85546875" style="70" customWidth="1"/>
    <col min="5" max="5" width="22" style="70" customWidth="1"/>
    <col min="6" max="6" width="2.7109375" style="70" customWidth="1"/>
    <col min="7" max="7" width="22.85546875" style="70" customWidth="1"/>
    <col min="8" max="8" width="13.7109375" style="70" customWidth="1"/>
    <col min="9" max="9" width="24.28515625" style="70" customWidth="1"/>
    <col min="10" max="10" width="23.7109375" style="70" customWidth="1"/>
    <col min="11" max="11" width="22.7109375" style="70" customWidth="1"/>
    <col min="12" max="12" width="15.140625" style="70" customWidth="1"/>
    <col min="13" max="13" width="21.85546875" style="70" customWidth="1"/>
    <col min="14" max="14" width="30" style="70" customWidth="1"/>
    <col min="15" max="16" width="28.140625" style="70" customWidth="1"/>
    <col min="17" max="17" width="36.85546875" style="70" customWidth="1"/>
    <col min="18" max="18" width="1" style="70" customWidth="1"/>
    <col min="19" max="19" width="28.28515625" style="70" customWidth="1"/>
    <col min="20" max="20" width="10.5703125" style="70" customWidth="1"/>
    <col min="21" max="21" width="18.7109375" style="70" customWidth="1"/>
    <col min="22" max="22" width="5" style="70" customWidth="1"/>
    <col min="23" max="23" width="24.5703125" style="70" customWidth="1"/>
    <col min="24" max="24" width="18.28515625" style="70" customWidth="1"/>
    <col min="25" max="25" width="15.85546875" style="70" customWidth="1"/>
    <col min="26" max="26" width="23.5703125" style="70" customWidth="1"/>
    <col min="27" max="27" width="35.42578125" style="70" customWidth="1"/>
    <col min="28" max="28" width="17" style="70" customWidth="1"/>
    <col min="29" max="29" width="20.140625" style="70" customWidth="1"/>
    <col min="30" max="30" width="3.5703125" style="70" customWidth="1"/>
    <col min="31" max="31" width="22.7109375" style="70" customWidth="1"/>
    <col min="32" max="32" width="22.28515625" style="70" customWidth="1"/>
    <col min="33" max="33" width="23.28515625" style="70" customWidth="1"/>
    <col min="34" max="34" width="3.5703125" style="70" customWidth="1"/>
    <col min="35" max="35" width="21.42578125" style="70" customWidth="1"/>
    <col min="36" max="36" width="3.7109375" style="70" customWidth="1"/>
    <col min="37" max="37" width="48.85546875" style="70" hidden="1" customWidth="1"/>
    <col min="38" max="235" width="0" style="70" hidden="1" customWidth="1"/>
    <col min="236" max="16384" width="9.140625" style="70" hidden="1"/>
  </cols>
  <sheetData>
    <row r="1" spans="1:235" ht="15.75" x14ac:dyDescent="0.25">
      <c r="A1" s="120"/>
      <c r="B1" s="128" t="s">
        <v>2</v>
      </c>
      <c r="C1" s="126" t="str">
        <f>IF('Φ1. ΓΕΝΙΚΑ ΣΤΟΙΧΕΙΑ ΕΡΓΟΥ'!C14="","",'Φ1. ΓΕΝΙΚΑ ΣΤΟΙΧΕΙΑ ΕΡΓΟΥ'!C14)</f>
        <v/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4"/>
      <c r="AF1" s="124"/>
      <c r="AG1" s="124"/>
      <c r="AH1" s="127"/>
      <c r="AI1" s="124"/>
      <c r="AJ1" s="155"/>
      <c r="AK1" s="156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</row>
    <row r="2" spans="1:235" ht="15.75" x14ac:dyDescent="0.25">
      <c r="A2" s="120"/>
      <c r="B2" s="129" t="s">
        <v>3</v>
      </c>
      <c r="C2" s="594" t="str">
        <f>IF('Φ1. ΓΕΝΙΚΑ ΣΤΟΙΧΕΙΑ ΕΡΓΟΥ'!C16="","",'Φ1. ΓΕΝΙΚΑ ΣΤΟΙΧΕΙΑ ΕΡΓΟΥ'!C16)</f>
        <v/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155"/>
      <c r="AK2" s="156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</row>
    <row r="3" spans="1:235" ht="15.75" x14ac:dyDescent="0.25">
      <c r="A3" s="120"/>
      <c r="B3" s="129" t="s">
        <v>122</v>
      </c>
      <c r="C3" s="312" t="str">
        <f>IF('Φ1. ΓΕΝΙΚΑ ΣΤΟΙΧΕΙΑ ΕΡΓΟΥ'!C24="","",'Φ1. ΓΕΝΙΚΑ ΣΤΟΙΧΕΙΑ ΕΡΓΟΥ'!C24)</f>
        <v>ΕΝΔΙΑΜΕΣΗ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125"/>
      <c r="AF3" s="125"/>
      <c r="AG3" s="125"/>
      <c r="AH3" s="312"/>
      <c r="AI3" s="125"/>
      <c r="AJ3" s="157"/>
      <c r="AK3" s="158"/>
      <c r="AL3" s="71"/>
      <c r="AM3" s="71"/>
      <c r="AN3" s="71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</row>
    <row r="4" spans="1:235" ht="15.75" x14ac:dyDescent="0.25">
      <c r="A4" s="120"/>
      <c r="B4" s="129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125"/>
      <c r="AF4" s="125"/>
      <c r="AG4" s="125"/>
      <c r="AH4" s="312"/>
      <c r="AI4" s="125"/>
      <c r="AJ4" s="157"/>
      <c r="AK4" s="158"/>
      <c r="AL4" s="71"/>
      <c r="AM4" s="71"/>
      <c r="AN4" s="71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</row>
    <row r="5" spans="1:235" ht="15.75" x14ac:dyDescent="0.25">
      <c r="A5" s="120"/>
      <c r="B5" s="11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5"/>
      <c r="AF5" s="115"/>
      <c r="AG5" s="115"/>
      <c r="AH5" s="119"/>
      <c r="AI5" s="115"/>
      <c r="AJ5" s="148"/>
      <c r="AK5" s="138"/>
      <c r="AL5" s="71"/>
      <c r="AM5" s="71"/>
      <c r="AN5" s="71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</row>
    <row r="6" spans="1:235" ht="27.75" customHeight="1" x14ac:dyDescent="0.25">
      <c r="A6" s="123"/>
      <c r="B6" s="272" t="s">
        <v>184</v>
      </c>
      <c r="C6" s="132" t="str">
        <f>IF('Φ1. ΓΕΝΙΚΑ ΣΤΟΙΧΕΙΑ ΕΡΓΟΥ'!C27:I27="","",'Φ1. ΓΕΝΙΚΑ ΣΤΟΙΧΕΙΑ ΕΡΓΟΥ'!C27:I27)</f>
        <v/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5"/>
      <c r="AF6" s="115"/>
      <c r="AG6" s="115"/>
      <c r="AH6" s="119"/>
      <c r="AI6" s="115"/>
      <c r="AJ6" s="148"/>
      <c r="AK6" s="138"/>
      <c r="AL6" s="71"/>
      <c r="AM6" s="71"/>
      <c r="AN6" s="71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</row>
    <row r="7" spans="1:235" ht="57.75" customHeight="1" x14ac:dyDescent="0.25">
      <c r="A7" s="123"/>
      <c r="B7" s="131" t="s">
        <v>206</v>
      </c>
      <c r="C7" s="134" t="str">
        <f>IF('Φ1. ΓΕΝΙΚΑ ΣΤΟΙΧΕΙΑ ΕΡΓΟΥ'!C22:I22="","",'Φ1. ΓΕΝΙΚΑ ΣΤΟΙΧΕΙΑ ΕΡΓΟΥ'!C22:I22)</f>
        <v/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5"/>
      <c r="AF7" s="115"/>
      <c r="AG7" s="115"/>
      <c r="AH7" s="119"/>
      <c r="AI7" s="115"/>
      <c r="AJ7" s="148"/>
      <c r="AK7" s="138"/>
      <c r="AL7" s="71"/>
      <c r="AM7" s="71"/>
      <c r="AN7" s="71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</row>
    <row r="8" spans="1:235" ht="30" customHeight="1" x14ac:dyDescent="0.25">
      <c r="A8" s="123"/>
      <c r="B8" s="599" t="s">
        <v>219</v>
      </c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5"/>
      <c r="AF8" s="115"/>
      <c r="AG8" s="115"/>
      <c r="AH8" s="119"/>
      <c r="AI8" s="115"/>
      <c r="AJ8" s="148"/>
      <c r="AK8" s="138"/>
      <c r="AL8" s="71"/>
      <c r="AM8" s="71"/>
      <c r="AN8" s="71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</row>
    <row r="9" spans="1:235" ht="57.75" customHeight="1" x14ac:dyDescent="0.25">
      <c r="A9" s="123"/>
      <c r="B9" s="435" t="s">
        <v>217</v>
      </c>
      <c r="C9" s="437" t="str">
        <f>IF('Φ1. ΓΕΝΙΚΑ ΣΤΟΙΧΕΙΑ ΕΡΓΟΥ'!C22:I22="","",('Φ5. ΠΙΝΑΚΑΣ ΔΑΠΑΝΩΝ'!AE22/C7))</f>
        <v/>
      </c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5"/>
      <c r="AF9" s="115"/>
      <c r="AG9" s="115"/>
      <c r="AH9" s="119"/>
      <c r="AI9" s="115"/>
      <c r="AJ9" s="148"/>
      <c r="AK9" s="138"/>
      <c r="AL9" s="71"/>
      <c r="AM9" s="71"/>
      <c r="AN9" s="71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</row>
    <row r="10" spans="1:235" ht="57.75" customHeight="1" x14ac:dyDescent="0.25">
      <c r="A10" s="123"/>
      <c r="B10" s="438" t="s">
        <v>186</v>
      </c>
      <c r="C10" s="130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5"/>
      <c r="AF10" s="115"/>
      <c r="AG10" s="115"/>
      <c r="AH10" s="119"/>
      <c r="AI10" s="115"/>
      <c r="AJ10" s="148"/>
      <c r="AK10" s="138"/>
      <c r="AL10" s="71"/>
      <c r="AM10" s="71"/>
      <c r="AN10" s="71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</row>
    <row r="11" spans="1:235" s="165" customFormat="1" ht="118.5" customHeight="1" thickBot="1" x14ac:dyDescent="0.35">
      <c r="A11" s="159"/>
      <c r="B11" s="160"/>
      <c r="C11" s="160"/>
      <c r="D11" s="161"/>
      <c r="E11" s="161"/>
      <c r="F11" s="161"/>
      <c r="G11" s="595" t="s">
        <v>221</v>
      </c>
      <c r="H11" s="595"/>
      <c r="I11" s="595"/>
      <c r="J11" s="595"/>
      <c r="K11" s="596" t="s">
        <v>220</v>
      </c>
      <c r="L11" s="596"/>
      <c r="M11" s="596"/>
      <c r="N11" s="596"/>
      <c r="O11" s="595" t="s">
        <v>189</v>
      </c>
      <c r="P11" s="595"/>
      <c r="Q11" s="595"/>
      <c r="R11" s="161"/>
      <c r="S11" s="596" t="s">
        <v>209</v>
      </c>
      <c r="T11" s="597"/>
      <c r="U11" s="597"/>
      <c r="V11" s="161"/>
      <c r="W11" s="595" t="s">
        <v>208</v>
      </c>
      <c r="X11" s="595"/>
      <c r="Y11" s="595"/>
      <c r="Z11" s="595"/>
      <c r="AA11" s="596" t="s">
        <v>210</v>
      </c>
      <c r="AB11" s="597"/>
      <c r="AC11" s="597"/>
      <c r="AD11" s="161"/>
      <c r="AE11" s="595" t="s">
        <v>190</v>
      </c>
      <c r="AF11" s="598"/>
      <c r="AG11" s="598"/>
      <c r="AH11" s="161"/>
      <c r="AI11" s="162"/>
      <c r="AJ11" s="163"/>
      <c r="AK11" s="159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</row>
    <row r="12" spans="1:235" ht="112.5" customHeight="1" x14ac:dyDescent="0.25">
      <c r="A12" s="120"/>
      <c r="B12" s="572" t="s">
        <v>9</v>
      </c>
      <c r="C12" s="587" t="s">
        <v>218</v>
      </c>
      <c r="D12" s="589" t="s">
        <v>207</v>
      </c>
      <c r="E12" s="591" t="str">
        <f>+"Ισχύων Εγκεκριμένος Προϋπολογισμός του έργου"&amp;IF(D22=""," (Αρχικά Εγκεκριμένος)"," (Tροποποίηση)")</f>
        <v>Ισχύων Εγκεκριμένος Προϋπολογισμός του έργου (Αρχικά Εγκεκριμένος)</v>
      </c>
      <c r="F12" s="273"/>
      <c r="G12" s="577" t="s">
        <v>188</v>
      </c>
      <c r="H12" s="578"/>
      <c r="I12" s="578"/>
      <c r="J12" s="593"/>
      <c r="K12" s="579" t="s">
        <v>185</v>
      </c>
      <c r="L12" s="580"/>
      <c r="M12" s="580"/>
      <c r="N12" s="580"/>
      <c r="O12" s="577" t="s">
        <v>148</v>
      </c>
      <c r="P12" s="578"/>
      <c r="Q12" s="578"/>
      <c r="R12" s="274"/>
      <c r="S12" s="579" t="s">
        <v>149</v>
      </c>
      <c r="T12" s="580"/>
      <c r="U12" s="580"/>
      <c r="V12" s="273"/>
      <c r="W12" s="581" t="s">
        <v>147</v>
      </c>
      <c r="X12" s="582"/>
      <c r="Y12" s="582"/>
      <c r="Z12" s="583"/>
      <c r="AA12" s="584" t="s">
        <v>150</v>
      </c>
      <c r="AB12" s="585"/>
      <c r="AC12" s="586"/>
      <c r="AD12" s="273"/>
      <c r="AE12" s="572" t="s">
        <v>140</v>
      </c>
      <c r="AF12" s="572" t="s">
        <v>141</v>
      </c>
      <c r="AG12" s="570" t="s">
        <v>211</v>
      </c>
      <c r="AH12" s="273"/>
      <c r="AI12" s="572" t="s">
        <v>142</v>
      </c>
      <c r="AJ12" s="148"/>
      <c r="AK12" s="138"/>
      <c r="AL12" s="71"/>
      <c r="AM12" s="71"/>
      <c r="AN12" s="71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</row>
    <row r="13" spans="1:235" s="73" customFormat="1" ht="84" customHeight="1" thickBot="1" x14ac:dyDescent="0.25">
      <c r="A13" s="121"/>
      <c r="B13" s="573"/>
      <c r="C13" s="588"/>
      <c r="D13" s="590"/>
      <c r="E13" s="592"/>
      <c r="F13" s="273"/>
      <c r="G13" s="275" t="s">
        <v>138</v>
      </c>
      <c r="H13" s="276" t="s">
        <v>139</v>
      </c>
      <c r="I13" s="277" t="s">
        <v>187</v>
      </c>
      <c r="J13" s="278" t="str">
        <f>+U13</f>
        <v>Παρατηρήσεις</v>
      </c>
      <c r="K13" s="275" t="s">
        <v>138</v>
      </c>
      <c r="L13" s="276" t="s">
        <v>139</v>
      </c>
      <c r="M13" s="277" t="s">
        <v>187</v>
      </c>
      <c r="N13" s="278" t="str">
        <f>+J13</f>
        <v>Παρατηρήσεις</v>
      </c>
      <c r="O13" s="279" t="str">
        <f>+K13</f>
        <v>Ποσό</v>
      </c>
      <c r="P13" s="280" t="s">
        <v>187</v>
      </c>
      <c r="Q13" s="281" t="str">
        <f>+N13</f>
        <v>Παρατηρήσεις</v>
      </c>
      <c r="R13" s="282"/>
      <c r="S13" s="283" t="s">
        <v>138</v>
      </c>
      <c r="T13" s="284" t="s">
        <v>137</v>
      </c>
      <c r="U13" s="285" t="s">
        <v>15</v>
      </c>
      <c r="V13" s="273"/>
      <c r="W13" s="286" t="str">
        <f>+G13</f>
        <v>Ποσό</v>
      </c>
      <c r="X13" s="276" t="str">
        <f>+H13</f>
        <v>Αύξηση ή Μείωση</v>
      </c>
      <c r="Y13" s="277" t="str">
        <f>+I13</f>
        <v>%  Μεταβολή από τον ισχύοντα εγκεκριμένο Προϋπολογισμό του έργου</v>
      </c>
      <c r="Z13" s="278" t="str">
        <f>+U13</f>
        <v>Παρατηρήσεις</v>
      </c>
      <c r="AA13" s="287" t="s">
        <v>138</v>
      </c>
      <c r="AB13" s="288" t="s">
        <v>137</v>
      </c>
      <c r="AC13" s="289" t="s">
        <v>15</v>
      </c>
      <c r="AD13" s="273"/>
      <c r="AE13" s="573"/>
      <c r="AF13" s="573"/>
      <c r="AG13" s="571"/>
      <c r="AH13" s="273"/>
      <c r="AI13" s="573"/>
      <c r="AJ13" s="149"/>
      <c r="AK13" s="121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</row>
    <row r="14" spans="1:235" ht="60.75" customHeight="1" x14ac:dyDescent="0.25">
      <c r="A14" s="120"/>
      <c r="B14" s="290" t="s">
        <v>178</v>
      </c>
      <c r="C14" s="5"/>
      <c r="D14" s="4"/>
      <c r="E14" s="10">
        <f>IF($D$22="",C14,D14)</f>
        <v>0</v>
      </c>
      <c r="F14" s="13"/>
      <c r="G14" s="88"/>
      <c r="H14" s="89" t="str">
        <f t="shared" ref="H14:H21" si="0">IF(G14&lt;0,"Μείωση",IF(G14&gt;0,"Αύξηση",""))</f>
        <v/>
      </c>
      <c r="I14" s="94" t="str">
        <f>IF(G14="","",IF(G14+E14=0,0,IF(AND(OR($E14=0,$E14=""),G14&lt;&gt;0),"Προσοχή!!! Νέα κατηγορία δαπάνης",IF(G14="","",G14/$E14))))</f>
        <v/>
      </c>
      <c r="J14" s="101" t="str">
        <f t="shared" ref="J14:J21" si="1">IF(I14="Προσοχή!!! Νέα κατηγορία δαπάνης","Η δαπάνη δεν ανήκει στο Κεφάλαιο 8.3.3. του Οδηγού Διαχείρισης - Υλοποίησης",IF(I14="","",IF(ABS(I14)&gt;25%,"Προσοχή!!! δεν τηρείται το κριτήριο της αύξησης/μείωσης έως 25%","")))</f>
        <v/>
      </c>
      <c r="K14" s="103"/>
      <c r="L14" s="104" t="str">
        <f t="shared" ref="L14:L21" si="2">IF(K14&lt;0,"Μείωση",IF(K14&gt;0,"Αύξηση",""))</f>
        <v/>
      </c>
      <c r="M14" s="105" t="str">
        <f t="shared" ref="M14:M21" si="3">IF(AND(E14=0,K14&gt;0),"Προσοχή!!! Νέα κατηγορία δαπάνης",IF(K14&lt;0,K14/$E14,""))</f>
        <v/>
      </c>
      <c r="N14" s="106" t="str">
        <f>IF(AND(C14&gt;0,K14&gt;0),"Η δαπάνη θα πρέπει να μειωθεί ή δεν ανήκει στο Κεφάλαιο 8.3.4. του Οδηγού Διαχείρισης - Υλοποίησης",IF(AND(C14&gt;0,K14&gt;0),1,IF(OR(M14="",M14="Προσοχή!!! Νέα κατηγορία δαπάνης"),"",IF(M14&lt;-10%,"Προσοχή!!! δεν τηρείται το κριτήριο της μείωσης έως 10%",""))))</f>
        <v/>
      </c>
      <c r="O14" s="96">
        <f>IF(H14="Μείωση",-ABS(G14),ABS(G14))+(IF(L14="Μείωση",-ABS(K14),ABS(K14)))</f>
        <v>0</v>
      </c>
      <c r="P14" s="97">
        <f t="shared" ref="P14:P21" si="4">IF(AND(E14=0,O14=0),0,IF(AND(OR($E14=0,$E14=""),O14&lt;&gt;0),"Προσοχή!!! Νέα κατηγορία δαπάνης",IF(O14="","",O14/$E14)))</f>
        <v>0</v>
      </c>
      <c r="Q14" s="116" t="str">
        <f>IF(P14="","",IF(ABS(P14)&gt;25%,"Προσοχή!!! δεν τηρείται το κριτήριο της αύξησης/μείωσης έως 25%"&amp;" και "&amp;MID(N14,25,39),""))</f>
        <v/>
      </c>
      <c r="R14" s="118"/>
      <c r="S14" s="74">
        <f t="shared" ref="S14:S21" si="5">IF(O14+E14&lt;0,"Προσοχή!!! Το άθροισμα της μεταβολής στον ισχύοντα προϋπολογισμό δεν μπορεί να είναι μικρότερη του μηδενός",O14+E14)</f>
        <v>0</v>
      </c>
      <c r="T14" s="75" t="e">
        <f>ROUND(S14/SUM(S14:S21),4)</f>
        <v>#DIV/0!</v>
      </c>
      <c r="U14" s="76" t="e">
        <f>IF(T14&gt;=50%,"","Οι δαπάνες αποζημίωσης (ΚΔ 7.1) της Ερευνητικής Ομάδας (ΕΥ και μέλη) πρέπει να αποτελούν κατ’ ελάχιστον το 50% του συνολικού προϋπολογισμού του έργου. ")</f>
        <v>#DIV/0!</v>
      </c>
      <c r="V14" s="13"/>
      <c r="W14" s="291"/>
      <c r="X14" s="58" t="str">
        <f t="shared" ref="X14:X21" si="6">IF(W14&lt;0,"Μείωση",IF(W14&gt;0,"Αύξηση",""))</f>
        <v/>
      </c>
      <c r="Y14" s="94" t="str">
        <f t="shared" ref="Y14:Y21" si="7">IF(W14="","",W14/E14)</f>
        <v/>
      </c>
      <c r="Z14" s="91" t="str">
        <f>IF(Y14="","",IF(ABS(Y14)&gt;25%,"Προσοχή!!! δεν τηρείται το κριτήριο της αύξησης/μείωσης έως 25%",""))</f>
        <v/>
      </c>
      <c r="AA14" s="60">
        <f>IF(IF(X14="Μείωση",$E14-ABS(W14),$E14+W14)&lt;0,"Προσοχή!!! Το άθροισμα της μεταβολής στον ισχύοντα προϋπολογισμό δεν μπορεί να είναι μικρότερη του μηδενός",IF(X14="Μείωση",$E14-ABS(W14),$E14+W14))</f>
        <v>0</v>
      </c>
      <c r="AB14" s="61" t="e">
        <f>ROUND(AA14/SUM(AA14:AA21),4)</f>
        <v>#DIV/0!</v>
      </c>
      <c r="AC14" s="62" t="e">
        <f>IF(AB14&gt;=50%,"","Οι δαπάνες αποζημίωσης (ΚΔ 7.1) της Ερευνητικής Ομάδας (ΕΥ και μέλη) πρέπει να αποτελούν κατ’ ελάχιστον το 50% του συνολικού προϋπολογισμού του έργου. ")</f>
        <v>#DIV/0!</v>
      </c>
      <c r="AD14" s="13"/>
      <c r="AE14" s="314">
        <f>SUMIF('Φ4. ΔΗΛΩΘΕΙΣΕΣ ΔΑΠΑΝΕΣ'!$B$3:$B$1005,B14,'Φ4. ΔΗΛΩΘΕΙΣΕΣ ΔΑΠΑΝΕΣ'!$Z$3:$Z$1005)</f>
        <v>0</v>
      </c>
      <c r="AF14" s="315">
        <f>SUMIF('Φ4. ΔΗΛΩΘΕΙΣΕΣ ΔΑΠΑΝΕΣ'!$B$3:$B$1005,B14,'Φ4. ΔΗΛΩΘΕΙΣΕΣ ΔΑΠΑΝΕΣ'!$AC$3:$AC$1005)</f>
        <v>0</v>
      </c>
      <c r="AG14" s="292"/>
      <c r="AH14" s="13"/>
      <c r="AI14" s="293">
        <f t="shared" ref="AI14:AI21" si="8">+AF14+AG14</f>
        <v>0</v>
      </c>
      <c r="AJ14" s="150" t="str">
        <f>IF(AI14&gt;AA14,"Προσοχή!!! Οι Πιστοποιούμενες Δαπάνες υπερβαίνουν τον εγκεκριμένο Προϋπολογισμό.","")</f>
        <v/>
      </c>
      <c r="AK14" s="151" t="e">
        <f>IF(AE14=#REF!,"","Προσοχή!!! Δεν συμφωνούν οι Υποβαλλόμενες Δαπάνες στo φύλλο εργασίας Φ2. ΔΑΠΑΝΕΣ ΜΕΛΩΝ ΕΡ-ΚΗΣ ΟΜΑΔΑΣ με το φύλλο εργασίας Φ3. ΔΗΛΩΘΕΙΣΕΣ ΔΑΠΑΝΕΣ.")</f>
        <v>#REF!</v>
      </c>
      <c r="AL14" s="77"/>
      <c r="AM14" s="78"/>
      <c r="AN14" s="78"/>
      <c r="AO14" s="79"/>
      <c r="AP14" s="79"/>
      <c r="AQ14" s="79"/>
      <c r="AR14" s="7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</row>
    <row r="15" spans="1:235" ht="60.75" customHeight="1" x14ac:dyDescent="0.25">
      <c r="A15" s="120"/>
      <c r="B15" s="294" t="s">
        <v>192</v>
      </c>
      <c r="C15" s="5"/>
      <c r="D15" s="4"/>
      <c r="E15" s="11">
        <f t="shared" ref="E15:E21" si="9">IF($D$22="",C15,D15)</f>
        <v>0</v>
      </c>
      <c r="F15" s="13"/>
      <c r="G15" s="88"/>
      <c r="H15" s="89" t="str">
        <f>IF(G15&lt;0,"Μείωση",IF(G15&gt;0,"Αύξηση",""))</f>
        <v/>
      </c>
      <c r="I15" s="94" t="str">
        <f t="shared" ref="I15:I21" si="10">IF(G15="","",IF(G15+E15=0,0,IF(AND(OR($E15=0,$E15=""),G15&lt;&gt;0),"Προσοχή!!! Νέα κατηγορία δαπάνης",IF(G15="","",G15/$E15))))</f>
        <v/>
      </c>
      <c r="J15" s="101" t="str">
        <f t="shared" si="1"/>
        <v/>
      </c>
      <c r="K15" s="107"/>
      <c r="L15" s="108" t="str">
        <f t="shared" si="2"/>
        <v/>
      </c>
      <c r="M15" s="109" t="str">
        <f t="shared" si="3"/>
        <v/>
      </c>
      <c r="N15" s="110" t="str">
        <f t="shared" ref="N15:N21" si="11">IF(AND(C15&gt;0,K15&gt;0),"Η δαπάνη θα πρέπει να μειωθεί ή δεν ανήκει στο Κεφάλαιο 8.3.4. του Οδηγού Διαχείρισης - Υλοποίησης",IF(AND(C15&gt;0,K15&gt;0),1,IF(OR(M15="",M15="Προσοχή!!! Νέα κατηγορία δαπάνης"),"",IF(M15&lt;-10%,"Προσοχή!!! δεν τηρείται το κριτήριο της μείωσης έως 10%",""))))</f>
        <v/>
      </c>
      <c r="O15" s="98">
        <f t="shared" ref="O15:O21" si="12">IF(H15="Μείωση",-ABS(G15),ABS(G15))+(IF(L15="Μείωση",-ABS(K15),ABS(K15)))</f>
        <v>0</v>
      </c>
      <c r="P15" s="97">
        <f t="shared" si="4"/>
        <v>0</v>
      </c>
      <c r="Q15" s="116" t="str">
        <f t="shared" ref="Q15:Q21" si="13">IF(P15="","",IF(ABS(P15)&gt;25%,"Προσοχή!!! δεν τηρείται το κριτήριο της αύξησης/μείωσης έως 25%"&amp;" και "&amp;MID(N15,25,39),""))</f>
        <v/>
      </c>
      <c r="R15" s="118"/>
      <c r="S15" s="80">
        <f t="shared" si="5"/>
        <v>0</v>
      </c>
      <c r="T15" s="81" t="e">
        <f>ROUND(S15/SUM(S14:S21),4)</f>
        <v>#DIV/0!</v>
      </c>
      <c r="U15" s="65"/>
      <c r="V15" s="13"/>
      <c r="W15" s="291"/>
      <c r="X15" s="58" t="str">
        <f t="shared" si="6"/>
        <v/>
      </c>
      <c r="Y15" s="94" t="str">
        <f t="shared" si="7"/>
        <v/>
      </c>
      <c r="Z15" s="91" t="str">
        <f>IF(Y15="","",IF(ABS(Y15)&gt;25%,"Προσοχή!!! δεν τηρείται το κριτήριο της αύξησης/μείωσης έως 25%",""))</f>
        <v/>
      </c>
      <c r="AA15" s="63">
        <f>IF(IF(X15="Μείωση",$E15-ABS(W15),$E15+W15)&lt;0,"Προσοχή!!! Το άθροισμα της μεταβολής στον ισχύοντα προϋπολογισμό δεν μπορεί να είναι μικρότερη του μηδενός",IF(X15="Μείωση",$E15-ABS(W15),$E15+W15))</f>
        <v>0</v>
      </c>
      <c r="AB15" s="64" t="e">
        <f>ROUND(AA15/SUM(AA14:AA21),4)</f>
        <v>#DIV/0!</v>
      </c>
      <c r="AC15" s="65"/>
      <c r="AD15" s="13"/>
      <c r="AE15" s="316">
        <f>SUMIF('Φ4. ΔΗΛΩΘΕΙΣΕΣ ΔΑΠΑΝΕΣ'!$B$3:$B$1005,B15,'Φ4. ΔΗΛΩΘΕΙΣΕΣ ΔΑΠΑΝΕΣ'!$Z$3:$Z$1005)</f>
        <v>0</v>
      </c>
      <c r="AF15" s="317">
        <f>SUMIF('Φ4. ΔΗΛΩΘΕΙΣΕΣ ΔΑΠΑΝΕΣ'!$B$3:$B$1005,B15,'Φ4. ΔΗΛΩΘΕΙΣΕΣ ΔΑΠΑΝΕΣ'!$AC$3:$AC$1005)</f>
        <v>0</v>
      </c>
      <c r="AG15" s="295"/>
      <c r="AH15" s="13"/>
      <c r="AI15" s="6">
        <f t="shared" si="8"/>
        <v>0</v>
      </c>
      <c r="AJ15" s="150" t="str">
        <f t="shared" ref="AJ15:AJ22" si="14">IF(AI15&gt;AA15,"Προσοχή!!! Οι Πιστοποιούμενες Δαπάνες υπερβαίνουν τον εγκεκριμένο Προϋπολογισμό.","")</f>
        <v/>
      </c>
      <c r="AK15" s="136"/>
      <c r="AL15" s="71"/>
      <c r="AM15" s="71"/>
      <c r="AN15" s="71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</row>
    <row r="16" spans="1:235" ht="60.75" customHeight="1" x14ac:dyDescent="0.25">
      <c r="A16" s="120"/>
      <c r="B16" s="294" t="s">
        <v>197</v>
      </c>
      <c r="C16" s="5"/>
      <c r="D16" s="4"/>
      <c r="E16" s="11">
        <f t="shared" si="9"/>
        <v>0</v>
      </c>
      <c r="F16" s="13"/>
      <c r="G16" s="88"/>
      <c r="H16" s="89" t="str">
        <f t="shared" si="0"/>
        <v/>
      </c>
      <c r="I16" s="94" t="str">
        <f t="shared" si="10"/>
        <v/>
      </c>
      <c r="J16" s="101" t="str">
        <f t="shared" si="1"/>
        <v/>
      </c>
      <c r="K16" s="107"/>
      <c r="L16" s="108" t="str">
        <f t="shared" si="2"/>
        <v/>
      </c>
      <c r="M16" s="109" t="str">
        <f t="shared" si="3"/>
        <v/>
      </c>
      <c r="N16" s="110" t="str">
        <f t="shared" si="11"/>
        <v/>
      </c>
      <c r="O16" s="98">
        <f t="shared" si="12"/>
        <v>0</v>
      </c>
      <c r="P16" s="97">
        <f t="shared" si="4"/>
        <v>0</v>
      </c>
      <c r="Q16" s="116" t="str">
        <f t="shared" si="13"/>
        <v/>
      </c>
      <c r="R16" s="118"/>
      <c r="S16" s="80">
        <f t="shared" si="5"/>
        <v>0</v>
      </c>
      <c r="T16" s="81" t="e">
        <f>ROUND(S16/SUM(S14:S21),4)</f>
        <v>#DIV/0!</v>
      </c>
      <c r="U16" s="65"/>
      <c r="V16" s="13"/>
      <c r="W16" s="291"/>
      <c r="X16" s="58" t="str">
        <f t="shared" si="6"/>
        <v/>
      </c>
      <c r="Y16" s="94" t="str">
        <f t="shared" si="7"/>
        <v/>
      </c>
      <c r="Z16" s="91" t="str">
        <f>IF(Y16="","",IF(ABS(Y16)&gt;25%,"Προσοχή!!! δεν τηρείται το κριτήριο της αύξησης/μείωσης έως 25%",""))</f>
        <v/>
      </c>
      <c r="AA16" s="63">
        <f t="shared" ref="AA16:AA20" si="15">IF(IF(X16="Μείωση",$E16-ABS(W16),$E16+W16)&lt;0,"Προσοχή!!! Το άθροισμα της μεταβολής στον ισχύοντα προϋπολογισμό δεν μπορεί να είναι μικρότερη του μηδενός",IF(X16="Μείωση",$E16-ABS(W16),$E16+W16))</f>
        <v>0</v>
      </c>
      <c r="AB16" s="64" t="e">
        <f>ROUND(AA16/SUM(AA14:AA21),4)</f>
        <v>#DIV/0!</v>
      </c>
      <c r="AC16" s="65"/>
      <c r="AD16" s="13"/>
      <c r="AE16" s="316">
        <f>SUMIF('Φ4. ΔΗΛΩΘΕΙΣΕΣ ΔΑΠΑΝΕΣ'!$B$3:$B$1005,B16,'Φ4. ΔΗΛΩΘΕΙΣΕΣ ΔΑΠΑΝΕΣ'!$Z$3:$Z$1005)</f>
        <v>0</v>
      </c>
      <c r="AF16" s="317">
        <f>SUMIF('Φ4. ΔΗΛΩΘΕΙΣΕΣ ΔΑΠΑΝΕΣ'!$B$3:$B$1005,B16,'Φ4. ΔΗΛΩΘΕΙΣΕΣ ΔΑΠΑΝΕΣ'!$AC$3:$AC$1005)</f>
        <v>0</v>
      </c>
      <c r="AG16" s="295"/>
      <c r="AH16" s="13"/>
      <c r="AI16" s="6">
        <f t="shared" si="8"/>
        <v>0</v>
      </c>
      <c r="AJ16" s="150" t="str">
        <f t="shared" si="14"/>
        <v/>
      </c>
      <c r="AK16" s="138"/>
      <c r="AL16" s="71"/>
      <c r="AM16" s="71"/>
      <c r="AN16" s="71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</row>
    <row r="17" spans="1:235" ht="60.75" customHeight="1" x14ac:dyDescent="0.25">
      <c r="A17" s="120"/>
      <c r="B17" s="294" t="s">
        <v>179</v>
      </c>
      <c r="C17" s="5"/>
      <c r="D17" s="4"/>
      <c r="E17" s="11">
        <f t="shared" si="9"/>
        <v>0</v>
      </c>
      <c r="F17" s="13"/>
      <c r="G17" s="88"/>
      <c r="H17" s="89" t="str">
        <f t="shared" si="0"/>
        <v/>
      </c>
      <c r="I17" s="94" t="str">
        <f t="shared" si="10"/>
        <v/>
      </c>
      <c r="J17" s="101" t="str">
        <f t="shared" si="1"/>
        <v/>
      </c>
      <c r="K17" s="107"/>
      <c r="L17" s="108" t="str">
        <f t="shared" si="2"/>
        <v/>
      </c>
      <c r="M17" s="109" t="str">
        <f t="shared" si="3"/>
        <v/>
      </c>
      <c r="N17" s="110" t="str">
        <f t="shared" si="11"/>
        <v/>
      </c>
      <c r="O17" s="98">
        <f t="shared" si="12"/>
        <v>0</v>
      </c>
      <c r="P17" s="97">
        <f t="shared" si="4"/>
        <v>0</v>
      </c>
      <c r="Q17" s="116" t="str">
        <f t="shared" si="13"/>
        <v/>
      </c>
      <c r="R17" s="118"/>
      <c r="S17" s="80">
        <f t="shared" si="5"/>
        <v>0</v>
      </c>
      <c r="T17" s="81" t="e">
        <f>ROUND(S17/SUM(S14:S21),4)</f>
        <v>#DIV/0!</v>
      </c>
      <c r="U17" s="66" t="e">
        <f>IF(T17&lt;=20%,"","Το συνολικό επιλέξιμο ποσό για την αγορά εξοπλισμού (ΚΔ 7.4) δεν μπορεί να υπερβαίνει το 20% του συνολικού προϋπολογισμού του ερευνητικού έργου.")</f>
        <v>#DIV/0!</v>
      </c>
      <c r="V17" s="13"/>
      <c r="W17" s="291"/>
      <c r="X17" s="58" t="str">
        <f t="shared" si="6"/>
        <v/>
      </c>
      <c r="Y17" s="94" t="str">
        <f t="shared" si="7"/>
        <v/>
      </c>
      <c r="Z17" s="91" t="str">
        <f t="shared" ref="Z17:Z21" si="16">IF(Y17="","",IF(ABS(Y17)&gt;25%,"Προσοχή!!! δεν τηρείται το κριτήριο της αύξησης/μείωσης έως 25%",""))</f>
        <v/>
      </c>
      <c r="AA17" s="63">
        <f t="shared" si="15"/>
        <v>0</v>
      </c>
      <c r="AB17" s="64" t="e">
        <f>ROUND(AA17/SUM(AA14:AA21),4)</f>
        <v>#DIV/0!</v>
      </c>
      <c r="AC17" s="66" t="e">
        <f>IF(AB17&lt;=20%,"","Το συνολικό επιλέξιμο ποσό για την αγορά εξοπλισμού (ΚΔ 7.4) δεν μπορεί να υπερβαίνει το 20% του συνολικού προϋπολογισμού του ερευνητικού έργου.")</f>
        <v>#DIV/0!</v>
      </c>
      <c r="AD17" s="13"/>
      <c r="AE17" s="316">
        <f>SUMIF('Φ4. ΔΗΛΩΘΕΙΣΕΣ ΔΑΠΑΝΕΣ'!$B$3:$B$1005,B17,'Φ4. ΔΗΛΩΘΕΙΣΕΣ ΔΑΠΑΝΕΣ'!$Z$3:$Z$1005)</f>
        <v>0</v>
      </c>
      <c r="AF17" s="317">
        <f>SUMIF('Φ4. ΔΗΛΩΘΕΙΣΕΣ ΔΑΠΑΝΕΣ'!$B$3:$B$1005,B17,'Φ4. ΔΗΛΩΘΕΙΣΕΣ ΔΑΠΑΝΕΣ'!$AC$3:$AC$1005)</f>
        <v>0</v>
      </c>
      <c r="AG17" s="295"/>
      <c r="AH17" s="13"/>
      <c r="AI17" s="6">
        <f t="shared" si="8"/>
        <v>0</v>
      </c>
      <c r="AJ17" s="150" t="str">
        <f t="shared" si="14"/>
        <v/>
      </c>
      <c r="AK17" s="138"/>
      <c r="AL17" s="71"/>
      <c r="AM17" s="71"/>
      <c r="AN17" s="71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</row>
    <row r="18" spans="1:235" ht="60.75" customHeight="1" x14ac:dyDescent="0.25">
      <c r="A18" s="120"/>
      <c r="B18" s="294" t="s">
        <v>180</v>
      </c>
      <c r="C18" s="5"/>
      <c r="D18" s="4"/>
      <c r="E18" s="11">
        <f t="shared" si="9"/>
        <v>0</v>
      </c>
      <c r="F18" s="13"/>
      <c r="G18" s="88"/>
      <c r="H18" s="89" t="str">
        <f t="shared" si="0"/>
        <v/>
      </c>
      <c r="I18" s="94" t="str">
        <f t="shared" si="10"/>
        <v/>
      </c>
      <c r="J18" s="101" t="str">
        <f t="shared" si="1"/>
        <v/>
      </c>
      <c r="K18" s="107"/>
      <c r="L18" s="108" t="str">
        <f t="shared" si="2"/>
        <v/>
      </c>
      <c r="M18" s="109" t="str">
        <f t="shared" si="3"/>
        <v/>
      </c>
      <c r="N18" s="110" t="str">
        <f t="shared" si="11"/>
        <v/>
      </c>
      <c r="O18" s="98">
        <f t="shared" si="12"/>
        <v>0</v>
      </c>
      <c r="P18" s="97">
        <f t="shared" si="4"/>
        <v>0</v>
      </c>
      <c r="Q18" s="116" t="str">
        <f t="shared" si="13"/>
        <v/>
      </c>
      <c r="R18" s="118"/>
      <c r="S18" s="80">
        <f t="shared" si="5"/>
        <v>0</v>
      </c>
      <c r="T18" s="83" t="e">
        <f>ROUND(S18/SUM(S14:S21),4)</f>
        <v>#DIV/0!</v>
      </c>
      <c r="U18" s="66" t="e">
        <f>IF(T18&lt;=10%,"","Το συνολικό ποσό για τα έξοδα μετακινήσεων (ΚΔ 7.5) δεν μπορεί να υπερβαίνει το 10% του συνολικού προϋπολογισμού του έργου.")</f>
        <v>#DIV/0!</v>
      </c>
      <c r="V18" s="13"/>
      <c r="W18" s="291"/>
      <c r="X18" s="58" t="str">
        <f t="shared" si="6"/>
        <v/>
      </c>
      <c r="Y18" s="94" t="str">
        <f t="shared" si="7"/>
        <v/>
      </c>
      <c r="Z18" s="91" t="str">
        <f t="shared" si="16"/>
        <v/>
      </c>
      <c r="AA18" s="63">
        <f t="shared" si="15"/>
        <v>0</v>
      </c>
      <c r="AB18" s="64" t="e">
        <f>ROUND(AA18/SUM(AA14:AA21),4)</f>
        <v>#DIV/0!</v>
      </c>
      <c r="AC18" s="66" t="e">
        <f>IF(AB18&lt;=10%,"","Το συνολικό ποσό για τα έξοδα μετακινήσεων (ΚΔ 7.5) δεν μπορεί να υπερβαίνει το 10% του συνολικού προϋπολογισμού του έργου.")</f>
        <v>#DIV/0!</v>
      </c>
      <c r="AD18" s="13"/>
      <c r="AE18" s="316">
        <f>SUMIF('Φ4. ΔΗΛΩΘΕΙΣΕΣ ΔΑΠΑΝΕΣ'!$B$3:$B$1005,B18,'Φ4. ΔΗΛΩΘΕΙΣΕΣ ΔΑΠΑΝΕΣ'!$Z$3:$Z$1005)</f>
        <v>0</v>
      </c>
      <c r="AF18" s="317">
        <f>SUMIF('Φ4. ΔΗΛΩΘΕΙΣΕΣ ΔΑΠΑΝΕΣ'!$B$3:$B$1005,B18,'Φ4. ΔΗΛΩΘΕΙΣΕΣ ΔΑΠΑΝΕΣ'!$AC$3:$AC$1005)</f>
        <v>0</v>
      </c>
      <c r="AG18" s="295"/>
      <c r="AH18" s="13"/>
      <c r="AI18" s="6">
        <f t="shared" si="8"/>
        <v>0</v>
      </c>
      <c r="AJ18" s="150" t="str">
        <f t="shared" si="14"/>
        <v/>
      </c>
      <c r="AK18" s="138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</row>
    <row r="19" spans="1:235" ht="60.75" customHeight="1" x14ac:dyDescent="0.25">
      <c r="A19" s="120"/>
      <c r="B19" s="294" t="s">
        <v>181</v>
      </c>
      <c r="C19" s="5"/>
      <c r="D19" s="4"/>
      <c r="E19" s="11">
        <f t="shared" si="9"/>
        <v>0</v>
      </c>
      <c r="F19" s="13"/>
      <c r="G19" s="88"/>
      <c r="H19" s="89" t="str">
        <f t="shared" si="0"/>
        <v/>
      </c>
      <c r="I19" s="94" t="str">
        <f t="shared" si="10"/>
        <v/>
      </c>
      <c r="J19" s="101" t="str">
        <f t="shared" si="1"/>
        <v/>
      </c>
      <c r="K19" s="107"/>
      <c r="L19" s="108" t="str">
        <f t="shared" si="2"/>
        <v/>
      </c>
      <c r="M19" s="109" t="str">
        <f t="shared" si="3"/>
        <v/>
      </c>
      <c r="N19" s="110" t="str">
        <f t="shared" si="11"/>
        <v/>
      </c>
      <c r="O19" s="98">
        <f t="shared" si="12"/>
        <v>0</v>
      </c>
      <c r="P19" s="97">
        <f t="shared" si="4"/>
        <v>0</v>
      </c>
      <c r="Q19" s="116" t="str">
        <f>IF(P19="","",IF(ABS(P19)&gt;25%,"Προσοχή!!! δεν τηρείται το κριτήριο της αύξησης/μείωσης έως 25%"&amp;" και "&amp;MID(N19,25,39),""))</f>
        <v/>
      </c>
      <c r="R19" s="118"/>
      <c r="S19" s="80">
        <f t="shared" si="5"/>
        <v>0</v>
      </c>
      <c r="T19" s="81" t="e">
        <f>ROUND(S19/SUM(S14:S21),4)</f>
        <v>#DIV/0!</v>
      </c>
      <c r="U19" s="65"/>
      <c r="V19" s="13"/>
      <c r="W19" s="291"/>
      <c r="X19" s="58" t="str">
        <f t="shared" si="6"/>
        <v/>
      </c>
      <c r="Y19" s="94" t="str">
        <f t="shared" si="7"/>
        <v/>
      </c>
      <c r="Z19" s="91" t="str">
        <f t="shared" si="16"/>
        <v/>
      </c>
      <c r="AA19" s="63">
        <f t="shared" si="15"/>
        <v>0</v>
      </c>
      <c r="AB19" s="64" t="e">
        <f>ROUND(AA19/SUM(AA14:AA21),4)</f>
        <v>#DIV/0!</v>
      </c>
      <c r="AC19" s="65"/>
      <c r="AD19" s="13"/>
      <c r="AE19" s="316">
        <f>SUMIF('Φ4. ΔΗΛΩΘΕΙΣΕΣ ΔΑΠΑΝΕΣ'!$B$3:$B$1005,B19,'Φ4. ΔΗΛΩΘΕΙΣΕΣ ΔΑΠΑΝΕΣ'!$Z$3:$Z$1005)</f>
        <v>0</v>
      </c>
      <c r="AF19" s="317">
        <f>SUMIF('Φ4. ΔΗΛΩΘΕΙΣΕΣ ΔΑΠΑΝΕΣ'!$B$3:$B$1005,B19,'Φ4. ΔΗΛΩΘΕΙΣΕΣ ΔΑΠΑΝΕΣ'!$AC$3:$AC$1005)</f>
        <v>0</v>
      </c>
      <c r="AG19" s="295"/>
      <c r="AH19" s="13"/>
      <c r="AI19" s="6">
        <f t="shared" si="8"/>
        <v>0</v>
      </c>
      <c r="AJ19" s="150" t="str">
        <f t="shared" si="14"/>
        <v/>
      </c>
      <c r="AK19" s="138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</row>
    <row r="20" spans="1:235" ht="60.75" customHeight="1" x14ac:dyDescent="0.25">
      <c r="A20" s="120"/>
      <c r="B20" s="294" t="s">
        <v>182</v>
      </c>
      <c r="C20" s="5"/>
      <c r="D20" s="4"/>
      <c r="E20" s="11">
        <f t="shared" si="9"/>
        <v>0</v>
      </c>
      <c r="F20" s="13"/>
      <c r="G20" s="88"/>
      <c r="H20" s="89" t="str">
        <f t="shared" si="0"/>
        <v/>
      </c>
      <c r="I20" s="94" t="str">
        <f t="shared" si="10"/>
        <v/>
      </c>
      <c r="J20" s="101" t="str">
        <f t="shared" si="1"/>
        <v/>
      </c>
      <c r="K20" s="107"/>
      <c r="L20" s="108" t="str">
        <f t="shared" si="2"/>
        <v/>
      </c>
      <c r="M20" s="109" t="str">
        <f t="shared" si="3"/>
        <v/>
      </c>
      <c r="N20" s="110" t="str">
        <f t="shared" si="11"/>
        <v/>
      </c>
      <c r="O20" s="98">
        <f t="shared" si="12"/>
        <v>0</v>
      </c>
      <c r="P20" s="97">
        <f t="shared" si="4"/>
        <v>0</v>
      </c>
      <c r="Q20" s="116" t="str">
        <f t="shared" si="13"/>
        <v/>
      </c>
      <c r="R20" s="118"/>
      <c r="S20" s="80">
        <f t="shared" si="5"/>
        <v>0</v>
      </c>
      <c r="T20" s="81" t="e">
        <f>ROUND(S20/SUM(S14:S21),4)</f>
        <v>#DIV/0!</v>
      </c>
      <c r="U20" s="66" t="e">
        <f>IF(AND(T20&lt;=5%,S20&lt;=50000),"","Οι λοιπές δαπάνες (ΚΔ 7.7) δεν μπορούν να υπερβαίνουν το ποσό των 50.000,00 € ή το 5% του συνολικού προϋπολογισμού")</f>
        <v>#DIV/0!</v>
      </c>
      <c r="V20" s="13"/>
      <c r="W20" s="291"/>
      <c r="X20" s="58" t="str">
        <f t="shared" si="6"/>
        <v/>
      </c>
      <c r="Y20" s="94" t="str">
        <f t="shared" si="7"/>
        <v/>
      </c>
      <c r="Z20" s="91" t="str">
        <f t="shared" si="16"/>
        <v/>
      </c>
      <c r="AA20" s="63">
        <f t="shared" si="15"/>
        <v>0</v>
      </c>
      <c r="AB20" s="64" t="e">
        <f>ROUND(AA20/SUM(AA14:AA21),4)</f>
        <v>#DIV/0!</v>
      </c>
      <c r="AC20" s="66" t="e">
        <f>IF(AND(AB20&lt;=5%,AA20&lt;=50000),"","Οι λοιπές δαπάνες (ΚΔ 7.7) δεν μπορούν να υπερβαίνουν το ποσό των 50.000,00 € ή το 5% του συνολικού προϋπολογισμού")</f>
        <v>#DIV/0!</v>
      </c>
      <c r="AD20" s="13"/>
      <c r="AE20" s="316">
        <f>SUMIF('Φ4. ΔΗΛΩΘΕΙΣΕΣ ΔΑΠΑΝΕΣ'!$B$3:$B$1005,B20,'Φ4. ΔΗΛΩΘΕΙΣΕΣ ΔΑΠΑΝΕΣ'!$Z$3:$Z$1005)</f>
        <v>0</v>
      </c>
      <c r="AF20" s="317">
        <f>SUMIF('Φ4. ΔΗΛΩΘΕΙΣΕΣ ΔΑΠΑΝΕΣ'!$B$3:$B$1005,B20,'Φ4. ΔΗΛΩΘΕΙΣΕΣ ΔΑΠΑΝΕΣ'!$AC$3:$AC$1005)</f>
        <v>0</v>
      </c>
      <c r="AG20" s="295"/>
      <c r="AH20" s="13"/>
      <c r="AI20" s="6">
        <f t="shared" si="8"/>
        <v>0</v>
      </c>
      <c r="AJ20" s="150" t="str">
        <f t="shared" si="14"/>
        <v/>
      </c>
      <c r="AK20" s="138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</row>
    <row r="21" spans="1:235" ht="60.75" customHeight="1" thickBot="1" x14ac:dyDescent="0.3">
      <c r="A21" s="120"/>
      <c r="B21" s="296" t="s">
        <v>183</v>
      </c>
      <c r="C21" s="5"/>
      <c r="D21" s="4"/>
      <c r="E21" s="12">
        <f t="shared" si="9"/>
        <v>0</v>
      </c>
      <c r="F21" s="13"/>
      <c r="G21" s="88"/>
      <c r="H21" s="90" t="str">
        <f t="shared" si="0"/>
        <v/>
      </c>
      <c r="I21" s="95" t="str">
        <f t="shared" si="10"/>
        <v/>
      </c>
      <c r="J21" s="102" t="str">
        <f t="shared" si="1"/>
        <v/>
      </c>
      <c r="K21" s="111"/>
      <c r="L21" s="112" t="str">
        <f t="shared" si="2"/>
        <v/>
      </c>
      <c r="M21" s="113" t="str">
        <f t="shared" si="3"/>
        <v/>
      </c>
      <c r="N21" s="114" t="str">
        <f t="shared" si="11"/>
        <v/>
      </c>
      <c r="O21" s="99">
        <f t="shared" si="12"/>
        <v>0</v>
      </c>
      <c r="P21" s="100">
        <f t="shared" si="4"/>
        <v>0</v>
      </c>
      <c r="Q21" s="117" t="str">
        <f t="shared" si="13"/>
        <v/>
      </c>
      <c r="R21" s="118"/>
      <c r="S21" s="84">
        <f t="shared" si="5"/>
        <v>0</v>
      </c>
      <c r="T21" s="85" t="e">
        <f>ROUND(S21/SUM(S14:S21),4)</f>
        <v>#DIV/0!</v>
      </c>
      <c r="U21" s="86" t="e">
        <f>IF(T21&lt;=10%,"","Οι έμμεσες δαπάνες (ΚΔ 7.8) για τις ερευνητικές προτάσεις των Κατηγοριών Ι και ΙΙ δύναται να ανέλθουν έως το 10% του συνολικού προϋπολογισμού του έργου.")</f>
        <v>#DIV/0!</v>
      </c>
      <c r="V21" s="13"/>
      <c r="W21" s="291"/>
      <c r="X21" s="59" t="str">
        <f t="shared" si="6"/>
        <v/>
      </c>
      <c r="Y21" s="95" t="str">
        <f t="shared" si="7"/>
        <v/>
      </c>
      <c r="Z21" s="92" t="str">
        <f t="shared" si="16"/>
        <v/>
      </c>
      <c r="AA21" s="67">
        <f>IF(IF(X21="Μείωση",$E21-ABS(W21),$E21+W21)&lt;0,"Προσοχή!!! Το άθροισμα της μεταβολής στον ισχύοντα προϋπολογισμό δεν μπορεί να είναι μικρότερη του μηδενός",IF(X21="Μείωση",$E21-ABS(W21),$E21+W21))</f>
        <v>0</v>
      </c>
      <c r="AB21" s="68" t="e">
        <f>ROUND(AA21/SUM(AA14:AA21),4)</f>
        <v>#DIV/0!</v>
      </c>
      <c r="AC21" s="66" t="e">
        <f>IF(AB21&lt;=10%,"","Οι έμμεσες δαπάνες (ΚΔ 7.8) για τις ερευνητικές προτάσεις των Κατηγοριών Ι και ΙΙ δύναται να ανέλθουν έως το 10% του συνολικού προϋπολογισμού του έργου.")</f>
        <v>#DIV/0!</v>
      </c>
      <c r="AD21" s="13"/>
      <c r="AE21" s="318">
        <f>SUMIF('Φ4. ΔΗΛΩΘΕΙΣΕΣ ΔΑΠΑΝΕΣ'!$B$3:$B$1005,B21,'Φ4. ΔΗΛΩΘΕΙΣΕΣ ΔΑΠΑΝΕΣ'!$Z$3:$Z$1005)</f>
        <v>0</v>
      </c>
      <c r="AF21" s="319">
        <f>SUMIF('Φ4. ΔΗΛΩΘΕΙΣΕΣ ΔΑΠΑΝΕΣ'!$B$3:$B$1005,B21,'Φ4. ΔΗΛΩΘΕΙΣΕΣ ΔΑΠΑΝΕΣ'!$AC$3:$AC$1005)</f>
        <v>0</v>
      </c>
      <c r="AG21" s="297"/>
      <c r="AH21" s="13"/>
      <c r="AI21" s="7">
        <f t="shared" si="8"/>
        <v>0</v>
      </c>
      <c r="AJ21" s="150" t="str">
        <f t="shared" si="14"/>
        <v/>
      </c>
      <c r="AK21" s="138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</row>
    <row r="22" spans="1:235" ht="81" customHeight="1" thickBot="1" x14ac:dyDescent="0.3">
      <c r="A22" s="120"/>
      <c r="B22" s="298" t="s">
        <v>18</v>
      </c>
      <c r="C22" s="299">
        <f>SUM(C14:C21)</f>
        <v>0</v>
      </c>
      <c r="D22" s="300" t="str">
        <f>IF(SUM(D14:D21)=0,"",IF(SUM(D14:D21)=$C$22,SUM(D14:D21),"Προσοχή!!! Υπάρχει απόκληση από το συνολικό ποσό του εγκεκριμένου προϋπολογισμού: "&amp;-ROUND(SUM(D14:D21)-$C$22,2)&amp;" ευρώ"))</f>
        <v/>
      </c>
      <c r="E22" s="301" t="str">
        <f>IF(SUM(E14:E21)=0,"",IF(SUM(E14:E21)=$C$22,SUM(E14:E21),"Προσοχή!!! Υπάρχει απόκληση από το συνολικό ποσό του εγκεκριμένου προϋπολογισμού: "&amp;-ROUND(SUM(E14:E21)-$C$22,2)&amp;" ευρώ"))</f>
        <v/>
      </c>
      <c r="F22" s="302"/>
      <c r="G22" s="574">
        <f>IF(COUNTIF(G14:G21,"&lt;0")+COUNTIF(G14:G21,"&gt;0")-(COUNTIF(H14:H21,"Αύξηση")+COUNTIF(H14:H21,"Μείωση"))&lt;&gt;0,"Προσοχή!!! Δεν έχει καταχωρηθεί ποσό, το οποίο έχει χαρακτηριστεί με αύξηση / μείωση ή είναι καταχωρημένο χωρίς να έχει χαρακτηριστεί με αύξηση/μείωση.",IF(ABS(SUMIF(H14:H21,"Αύξηση",G14:G21))-ABS(SUMIF(H14:H21,"Μείωση",G14:G21))=0,ROUND(ABS(SUMIF(H14:H21,"Αύξηση",G14:G21))-ABS(SUMIF(H14:H21,"Μείωση",G14:G21)),2),"Προσοχή!!! Υπάρχει απόκληση από το συνολικό ποσό του εγκεκριμένου προϋπολογισμού:  "&amp;ROUND(-(ABS(SUMIF(H14:H21,"Αύξηση",G14:G21))-ABS(SUMIF(H14:H21,"Μείωση",G14:G21))),2)&amp;" ευρώ"))</f>
        <v>0</v>
      </c>
      <c r="H22" s="575"/>
      <c r="I22" s="575"/>
      <c r="J22" s="576"/>
      <c r="K22" s="574">
        <f>IF(COUNTIF(K14:K21,"&lt;0")+COUNTIF(K14:K21,"&gt;0")-(COUNTIF(L14:L21,"Αύξηση")+COUNTIF(L14:L21,"Μείωση"))&lt;&gt;0,"Προσοχή!!! Δεν έχει καταχωρηθεί ποσό, το οποίο έχει χαρακτηριστεί με αύξηση / μείωση ή είναι καταχωρημένο χωρίς να έχει χαρακτηριστεί με αύξηση/μείωση.",IF(ABS(SUMIF(L14:L21,"Αύξηση",K14:K21))-ABS(SUMIF(L14:L21,"Μείωση",K14:K21))=0,ROUND(ABS(SUMIF(L14:L21,"Αύξηση",K14:K21))-ABS(SUMIF(L14:L21,"Μείωση",K14:K21)),2),"Προσοχή!!! Υπάρχει απόκληση από το συνολικό ποσό του εγκεκριμένου προϋπολογισμού:  "&amp;ROUND(-(ABS(SUMIF(L14:L21,"Αύξηση",K14:K21))-ABS(SUMIF(L14:L21,"Μείωση",K14:K21))),2)&amp;" ευρώ"))</f>
        <v>0</v>
      </c>
      <c r="L22" s="575"/>
      <c r="M22" s="575"/>
      <c r="N22" s="576"/>
      <c r="O22" s="574">
        <f>IF(ROUND(SUM(O14:O21),2)=0,ROUND(SUM(O14:O21),2),"Διαφορά: "&amp;-ROUND(SUM(O14:O21),2))</f>
        <v>0</v>
      </c>
      <c r="P22" s="575"/>
      <c r="Q22" s="575"/>
      <c r="R22" s="303"/>
      <c r="S22" s="299" t="str">
        <f>IF(SUM(S14:S21)=0,"",IF(SUM(S14:S21)=$C$22,SUM(S14:S21),"Προσοχή!!! Υπάρχει απόκληση από το συνολικό ποσό του εγκεκριμένου προϋπολογισμού: "&amp;-ROUND(SUM(S14:S21)-$C$22,2)&amp;" ευρώ"))</f>
        <v/>
      </c>
      <c r="T22" s="304" t="e">
        <f>SUM(T14:T21)</f>
        <v>#DIV/0!</v>
      </c>
      <c r="U22" s="305"/>
      <c r="V22" s="302"/>
      <c r="W22" s="574">
        <f>IF(COUNTIF(W14:W21,"&lt;0")+COUNTIF(W14:W21,"&gt;0")-(COUNTIF(X14:X21,"Αύξηση")+COUNTIF(X14:X21,"Μείωση"))&lt;&gt;0,"Προσοχή!!! Δεν έχει καταχωρηθεί ποσό, το οποίο έχει χαρακτηριστεί με αύξηση / μείωση ή είναι καταχωρημένο χωρίς να έχει χαρακτηριστεί με αύξηση/μείωση.",IF(ABS(SUMIF(X14:X21,"Αύξηση",W14:W21))-ABS(SUMIF(X14:X21,"Μείωση",W14:W21))=0,ROUND(ABS(SUMIF(X14:X21,"Αύξηση",W14:W21))-ABS(SUMIF(X14:X21,"Μείωση",W14:W21)),2),"Προσοχή!!! Υπάρχει απόκληση από το συνολικό ποσό του εγκεκριμένου προϋπολογισμού:  "&amp;ROUND(-(ABS(SUMIF(X14:X21,"Αύξηση",W14:W21))-ABS(SUMIF(X14:X21,"Μείωση",W14:W21))),2)&amp;" ευρώ"))</f>
        <v>0</v>
      </c>
      <c r="X22" s="575"/>
      <c r="Y22" s="575"/>
      <c r="Z22" s="576"/>
      <c r="AA22" s="306" t="str">
        <f>IF(SUM(AA14:AA21)=0,"",IF(SUM(AA14:AA21)=$C$22,SUM(AA14:AA21),"Προσοχή!!! Υπάρχει απόκληση από το συνολικό ποσό του εγκεκριμένου προϋπολογισμού: "&amp;-ROUND(SUM(AA14:AA21)-$C$22,2)&amp;" ευρώ"))</f>
        <v/>
      </c>
      <c r="AB22" s="307" t="e">
        <f>SUM(AB14:AB21)</f>
        <v>#DIV/0!</v>
      </c>
      <c r="AC22" s="305" t="e">
        <f>IF(SUM(AC14:AC21)=0,"",IF(SUM(AC14:AC21)=$C$22,SUM(AC14:AC21),"Προσοχή!!! Υπάρχει απόκληση από το συνολικό ποσό του εγκεκριμένου προϋπολογισμού: "&amp;-ROUND(SUM(AC14:AC21)-$C$22,2)))</f>
        <v>#DIV/0!</v>
      </c>
      <c r="AD22" s="302"/>
      <c r="AE22" s="299">
        <f>SUM(AE14:AE21)</f>
        <v>0</v>
      </c>
      <c r="AF22" s="305">
        <f>SUM(AF14:AF21)</f>
        <v>0</v>
      </c>
      <c r="AG22" s="308">
        <f t="shared" ref="AG22:AI22" si="17">SUM(AG14:AG21)</f>
        <v>0</v>
      </c>
      <c r="AH22" s="302"/>
      <c r="AI22" s="309">
        <f t="shared" si="17"/>
        <v>0</v>
      </c>
      <c r="AJ22" s="152" t="str">
        <f t="shared" si="14"/>
        <v/>
      </c>
      <c r="AK22" s="153"/>
      <c r="AL22" s="93"/>
      <c r="AM22" s="71"/>
      <c r="AN22" s="71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</row>
    <row r="23" spans="1:235" s="87" customFormat="1" ht="30.6" customHeight="1" x14ac:dyDescent="0.25">
      <c r="A23" s="122"/>
      <c r="B23" s="136"/>
      <c r="C23" s="136"/>
      <c r="D23" s="137" t="str">
        <f>IF(D22="","",IF(TYPE(D22)=1,"","ΣΥΝΟΛΟ: "&amp;SUM(D14:D21)))</f>
        <v/>
      </c>
      <c r="E23" s="137" t="str">
        <f>IF(E22="","",IF(TYPE(E22)=1,"","ΣΥΝΟΛΟ: "&amp;SUM(E14:E21)))</f>
        <v/>
      </c>
      <c r="F23" s="137"/>
      <c r="G23" s="137"/>
      <c r="H23" s="137" t="str">
        <f>IF(TYPE(H22)=1,"","ΣΥΝΟΛΟ: "&amp;SUM(H14:H21))</f>
        <v/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 t="str">
        <f>IF(S22="","",IF(TYPE(S22)=1,"","ΣΥΝΟΛΟ: "&amp;SUM(S14:S21)))</f>
        <v/>
      </c>
      <c r="T23" s="136"/>
      <c r="U23" s="136"/>
      <c r="V23" s="136"/>
      <c r="W23" s="136"/>
      <c r="X23" s="136"/>
      <c r="Y23" s="136"/>
      <c r="Z23" s="136"/>
      <c r="AA23" s="137" t="str">
        <f>IF(AA22="","",IF(TYPE(AA22)=1,"","ΣΥΝΟΛΟ: "&amp;SUM(AA14:AA21)))</f>
        <v/>
      </c>
      <c r="AB23" s="136"/>
      <c r="AC23" s="136"/>
      <c r="AD23" s="136"/>
      <c r="AE23" s="136"/>
      <c r="AF23" s="563" t="str">
        <f>IF(OR(AI22&gt;E22,AI22&gt;C22,AI22&gt;AA22),"Προσοχή!!! Οι Πιστοποιούμενες Δαπάνες υπερβαίνουν τον εγκεκριμένο Προϋπολογισμό.","")</f>
        <v/>
      </c>
      <c r="AG23" s="563"/>
      <c r="AH23" s="563"/>
      <c r="AI23" s="563"/>
      <c r="AJ23" s="154"/>
      <c r="AK23" s="136"/>
      <c r="AL23" s="82"/>
      <c r="AM23" s="82"/>
      <c r="AN23" s="82"/>
    </row>
    <row r="24" spans="1:235" s="69" customFormat="1" x14ac:dyDescent="0.25">
      <c r="A24" s="120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48"/>
      <c r="AK24" s="138"/>
      <c r="AL24" s="71"/>
      <c r="AM24" s="71"/>
      <c r="AN24" s="71"/>
    </row>
    <row r="25" spans="1:235" s="69" customFormat="1" x14ac:dyDescent="0.25">
      <c r="A25" s="120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48"/>
      <c r="AK25" s="138"/>
      <c r="AL25" s="71"/>
      <c r="AM25" s="71"/>
      <c r="AN25" s="71"/>
    </row>
    <row r="26" spans="1:235" s="69" customFormat="1" x14ac:dyDescent="0.25">
      <c r="A26" s="120"/>
      <c r="B26" s="120"/>
      <c r="C26" s="138" t="s">
        <v>27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48"/>
      <c r="AK26" s="138"/>
      <c r="AL26" s="71"/>
      <c r="AM26" s="71"/>
      <c r="AN26" s="71"/>
    </row>
    <row r="27" spans="1:235" s="69" customFormat="1" x14ac:dyDescent="0.25">
      <c r="A27" s="120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48"/>
      <c r="AK27" s="138"/>
      <c r="AL27" s="71"/>
      <c r="AM27" s="71"/>
      <c r="AN27" s="71"/>
    </row>
    <row r="28" spans="1:235" s="69" customFormat="1" x14ac:dyDescent="0.25">
      <c r="A28" s="120"/>
      <c r="B28" s="138"/>
      <c r="C28" s="310">
        <f>IF((AE22+AI22)=0,0,(SUM(AE14:AE21)+SUM(AI14:AI21))/(AE22+AI22))</f>
        <v>0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48"/>
      <c r="AK28" s="138"/>
      <c r="AL28" s="71"/>
      <c r="AM28" s="71"/>
      <c r="AN28" s="71"/>
    </row>
    <row r="29" spans="1:235" s="69" customFormat="1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3"/>
      <c r="AK29" s="120"/>
    </row>
    <row r="30" spans="1:235" s="69" customFormat="1" ht="15.75" thickBot="1" x14ac:dyDescent="0.3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3"/>
      <c r="AK30" s="120"/>
    </row>
    <row r="31" spans="1:235" ht="20.25" customHeight="1" x14ac:dyDescent="0.25">
      <c r="A31" s="120"/>
      <c r="B31" s="120"/>
      <c r="C31" s="139"/>
      <c r="D31" s="139"/>
      <c r="E31" s="139"/>
      <c r="F31" s="139"/>
      <c r="G31" s="139"/>
      <c r="H31" s="139"/>
      <c r="I31" s="139"/>
      <c r="J31" s="139"/>
      <c r="K31" s="139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41" t="s">
        <v>31</v>
      </c>
      <c r="X31" s="142"/>
      <c r="Y31" s="142"/>
      <c r="Z31" s="142"/>
      <c r="AA31" s="142"/>
      <c r="AB31" s="143"/>
      <c r="AC31" s="142"/>
      <c r="AD31" s="142"/>
      <c r="AE31" s="142"/>
      <c r="AF31" s="144"/>
      <c r="AG31" s="120"/>
      <c r="AH31" s="120"/>
      <c r="AI31" s="120"/>
      <c r="AJ31" s="123"/>
      <c r="AK31" s="120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</row>
    <row r="32" spans="1:235" ht="67.150000000000006" customHeight="1" x14ac:dyDescent="0.25">
      <c r="A32" s="120"/>
      <c r="B32" s="120"/>
      <c r="C32" s="140"/>
      <c r="D32" s="559"/>
      <c r="E32" s="559"/>
      <c r="F32" s="559"/>
      <c r="G32" s="559"/>
      <c r="H32" s="559"/>
      <c r="I32" s="559"/>
      <c r="J32" s="559"/>
      <c r="K32" s="559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45" t="s">
        <v>32</v>
      </c>
      <c r="X32" s="564" t="s">
        <v>151</v>
      </c>
      <c r="Y32" s="565"/>
      <c r="Z32" s="566"/>
      <c r="AA32" s="564" t="s">
        <v>151</v>
      </c>
      <c r="AB32" s="566"/>
      <c r="AC32" s="567" t="s">
        <v>151</v>
      </c>
      <c r="AD32" s="568"/>
      <c r="AE32" s="568"/>
      <c r="AF32" s="569"/>
      <c r="AG32" s="120"/>
      <c r="AH32" s="120"/>
      <c r="AI32" s="120"/>
      <c r="AJ32" s="123"/>
      <c r="AK32" s="120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</row>
    <row r="33" spans="1:235" ht="45" customHeight="1" x14ac:dyDescent="0.25">
      <c r="A33" s="120"/>
      <c r="B33" s="120" t="s">
        <v>196</v>
      </c>
      <c r="C33" s="139"/>
      <c r="D33" s="554"/>
      <c r="E33" s="554"/>
      <c r="F33" s="554"/>
      <c r="G33" s="554"/>
      <c r="H33" s="554"/>
      <c r="I33" s="554"/>
      <c r="J33" s="554"/>
      <c r="K33" s="554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46" t="s">
        <v>33</v>
      </c>
      <c r="X33" s="555"/>
      <c r="Y33" s="556"/>
      <c r="Z33" s="557"/>
      <c r="AA33" s="555"/>
      <c r="AB33" s="557"/>
      <c r="AC33" s="555"/>
      <c r="AD33" s="556"/>
      <c r="AE33" s="556"/>
      <c r="AF33" s="558"/>
      <c r="AG33" s="120"/>
      <c r="AH33" s="120"/>
      <c r="AI33" s="120"/>
      <c r="AJ33" s="123"/>
      <c r="AK33" s="120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</row>
    <row r="34" spans="1:235" ht="86.45" customHeight="1" thickBot="1" x14ac:dyDescent="0.3">
      <c r="A34" s="120"/>
      <c r="B34" s="120"/>
      <c r="C34" s="139"/>
      <c r="D34" s="559"/>
      <c r="E34" s="559"/>
      <c r="F34" s="559"/>
      <c r="G34" s="559"/>
      <c r="H34" s="559"/>
      <c r="I34" s="559"/>
      <c r="J34" s="559"/>
      <c r="K34" s="559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47" t="s">
        <v>34</v>
      </c>
      <c r="X34" s="560" t="s">
        <v>151</v>
      </c>
      <c r="Y34" s="561"/>
      <c r="Z34" s="562"/>
      <c r="AA34" s="560" t="s">
        <v>151</v>
      </c>
      <c r="AB34" s="562"/>
      <c r="AC34" s="551" t="s">
        <v>151</v>
      </c>
      <c r="AD34" s="552"/>
      <c r="AE34" s="552"/>
      <c r="AF34" s="553"/>
      <c r="AG34" s="120"/>
      <c r="AH34" s="120"/>
      <c r="AI34" s="120"/>
      <c r="AJ34" s="123"/>
      <c r="AK34" s="120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</row>
    <row r="35" spans="1:235" s="69" customFormat="1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3"/>
      <c r="AK35" s="120"/>
    </row>
    <row r="36" spans="1:235" s="69" customFormat="1" x14ac:dyDescent="0.25">
      <c r="A36" s="120"/>
      <c r="B36" s="120"/>
      <c r="C36" s="122"/>
      <c r="D36" s="120"/>
      <c r="E36" s="120"/>
      <c r="F36" s="120"/>
      <c r="G36" s="122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2"/>
      <c r="T36" s="122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</row>
    <row r="37" spans="1:235" s="69" customFormat="1" x14ac:dyDescent="0.25">
      <c r="S37" s="87"/>
      <c r="T37" s="87"/>
    </row>
    <row r="38" spans="1:235" s="69" customFormat="1" x14ac:dyDescent="0.25"/>
    <row r="39" spans="1:235" s="69" customFormat="1" x14ac:dyDescent="0.25"/>
    <row r="40" spans="1:235" s="69" customFormat="1" x14ac:dyDescent="0.25"/>
    <row r="41" spans="1:235" s="69" customFormat="1" x14ac:dyDescent="0.25"/>
    <row r="42" spans="1:235" s="69" customFormat="1" x14ac:dyDescent="0.25"/>
    <row r="43" spans="1:235" s="69" customFormat="1" x14ac:dyDescent="0.25"/>
    <row r="44" spans="1:235" s="69" customFormat="1" x14ac:dyDescent="0.25"/>
    <row r="45" spans="1:235" s="69" customFormat="1" x14ac:dyDescent="0.25"/>
    <row r="46" spans="1:235" s="69" customFormat="1" x14ac:dyDescent="0.25"/>
    <row r="47" spans="1:235" s="69" customFormat="1" x14ac:dyDescent="0.25"/>
    <row r="48" spans="1:235" s="69" customFormat="1" x14ac:dyDescent="0.25"/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  <row r="57" s="69" customFormat="1" x14ac:dyDescent="0.25"/>
    <row r="58" s="69" customFormat="1" x14ac:dyDescent="0.25"/>
    <row r="59" s="69" customFormat="1" x14ac:dyDescent="0.25"/>
    <row r="60" s="69" customFormat="1" x14ac:dyDescent="0.25"/>
    <row r="61" s="69" customFormat="1" x14ac:dyDescent="0.25"/>
    <row r="62" s="69" customFormat="1" x14ac:dyDescent="0.25"/>
    <row r="63" s="69" customFormat="1" x14ac:dyDescent="0.25"/>
    <row r="64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  <row r="146" s="69" customFormat="1" x14ac:dyDescent="0.25"/>
    <row r="147" s="69" customFormat="1" x14ac:dyDescent="0.25"/>
    <row r="148" s="69" customFormat="1" x14ac:dyDescent="0.25"/>
    <row r="149" s="69" customFormat="1" x14ac:dyDescent="0.25"/>
    <row r="150" s="69" customFormat="1" x14ac:dyDescent="0.25"/>
    <row r="151" s="69" customFormat="1" x14ac:dyDescent="0.25"/>
    <row r="152" s="69" customFormat="1" x14ac:dyDescent="0.25"/>
    <row r="153" s="69" customFormat="1" x14ac:dyDescent="0.25"/>
    <row r="154" s="69" customFormat="1" x14ac:dyDescent="0.25"/>
    <row r="155" s="69" customFormat="1" x14ac:dyDescent="0.25"/>
    <row r="156" s="69" customFormat="1" x14ac:dyDescent="0.25"/>
    <row r="157" s="69" customFormat="1" x14ac:dyDescent="0.25"/>
    <row r="158" s="69" customFormat="1" x14ac:dyDescent="0.25"/>
    <row r="159" s="69" customFormat="1" x14ac:dyDescent="0.25"/>
    <row r="160" s="69" customFormat="1" x14ac:dyDescent="0.25"/>
    <row r="161" s="69" customFormat="1" x14ac:dyDescent="0.25"/>
    <row r="162" s="69" customFormat="1" x14ac:dyDescent="0.25"/>
    <row r="163" s="69" customFormat="1" x14ac:dyDescent="0.25"/>
    <row r="164" s="69" customFormat="1" x14ac:dyDescent="0.25"/>
    <row r="165" s="69" customFormat="1" x14ac:dyDescent="0.25"/>
    <row r="166" s="69" customFormat="1" x14ac:dyDescent="0.25"/>
    <row r="167" s="69" customFormat="1" x14ac:dyDescent="0.25"/>
    <row r="168" s="69" customFormat="1" x14ac:dyDescent="0.25"/>
    <row r="169" s="69" customFormat="1" x14ac:dyDescent="0.25"/>
    <row r="170" s="69" customFormat="1" x14ac:dyDescent="0.25"/>
    <row r="171" s="69" customFormat="1" x14ac:dyDescent="0.25"/>
    <row r="172" s="69" customFormat="1" x14ac:dyDescent="0.25"/>
    <row r="173" s="69" customFormat="1" x14ac:dyDescent="0.25"/>
    <row r="174" s="69" customFormat="1" x14ac:dyDescent="0.25"/>
    <row r="175" s="69" customFormat="1" x14ac:dyDescent="0.25"/>
    <row r="176" s="69" customFormat="1" x14ac:dyDescent="0.25"/>
    <row r="177" s="69" customFormat="1" x14ac:dyDescent="0.25"/>
    <row r="178" s="69" customFormat="1" x14ac:dyDescent="0.25"/>
    <row r="179" s="69" customFormat="1" x14ac:dyDescent="0.25"/>
    <row r="180" s="69" customFormat="1" x14ac:dyDescent="0.25"/>
    <row r="181" s="69" customFormat="1" x14ac:dyDescent="0.25"/>
    <row r="182" s="69" customFormat="1" x14ac:dyDescent="0.25"/>
    <row r="183" s="69" customFormat="1" x14ac:dyDescent="0.25"/>
    <row r="184" s="69" customFormat="1" x14ac:dyDescent="0.25"/>
    <row r="185" s="69" customFormat="1" x14ac:dyDescent="0.25"/>
    <row r="186" s="69" customFormat="1" x14ac:dyDescent="0.25"/>
    <row r="187" s="69" customFormat="1" x14ac:dyDescent="0.25"/>
    <row r="188" s="69" customFormat="1" x14ac:dyDescent="0.25"/>
    <row r="189" s="69" customFormat="1" x14ac:dyDescent="0.25"/>
    <row r="190" s="69" customFormat="1" x14ac:dyDescent="0.25"/>
    <row r="191" s="69" customFormat="1" x14ac:dyDescent="0.25"/>
    <row r="192" s="69" customFormat="1" x14ac:dyDescent="0.25"/>
    <row r="193" s="69" customFormat="1" x14ac:dyDescent="0.25"/>
    <row r="194" s="69" customFormat="1" x14ac:dyDescent="0.25"/>
    <row r="195" s="69" customFormat="1" x14ac:dyDescent="0.25"/>
    <row r="196" s="69" customFormat="1" x14ac:dyDescent="0.25"/>
    <row r="197" s="69" customFormat="1" x14ac:dyDescent="0.25"/>
    <row r="198" s="69" customFormat="1" x14ac:dyDescent="0.25"/>
    <row r="199" s="69" customFormat="1" x14ac:dyDescent="0.25"/>
    <row r="200" s="69" customFormat="1" x14ac:dyDescent="0.25"/>
    <row r="201" s="69" customFormat="1" x14ac:dyDescent="0.25"/>
    <row r="202" s="69" customFormat="1" x14ac:dyDescent="0.25"/>
    <row r="203" s="69" customFormat="1" x14ac:dyDescent="0.25"/>
    <row r="204" s="69" customFormat="1" x14ac:dyDescent="0.25"/>
    <row r="205" s="69" customFormat="1" x14ac:dyDescent="0.25"/>
    <row r="206" s="69" customFormat="1" x14ac:dyDescent="0.25"/>
    <row r="207" s="69" customFormat="1" x14ac:dyDescent="0.25"/>
    <row r="208" s="69" customFormat="1" x14ac:dyDescent="0.25"/>
    <row r="209" s="69" customFormat="1" x14ac:dyDescent="0.25"/>
    <row r="210" s="69" customFormat="1" x14ac:dyDescent="0.25"/>
    <row r="211" s="69" customFormat="1" x14ac:dyDescent="0.25"/>
    <row r="212" s="69" customFormat="1" x14ac:dyDescent="0.25"/>
    <row r="213" s="69" customFormat="1" x14ac:dyDescent="0.25"/>
    <row r="214" s="69" customFormat="1" x14ac:dyDescent="0.25"/>
    <row r="215" s="69" customFormat="1" x14ac:dyDescent="0.25"/>
    <row r="216" s="69" customFormat="1" x14ac:dyDescent="0.25"/>
    <row r="217" s="69" customFormat="1" x14ac:dyDescent="0.25"/>
    <row r="218" s="69" customFormat="1" x14ac:dyDescent="0.25"/>
    <row r="219" s="69" customFormat="1" x14ac:dyDescent="0.25"/>
    <row r="220" s="69" customFormat="1" x14ac:dyDescent="0.25"/>
    <row r="221" s="69" customFormat="1" x14ac:dyDescent="0.25"/>
    <row r="222" s="69" customFormat="1" x14ac:dyDescent="0.25"/>
    <row r="223" s="69" customFormat="1" x14ac:dyDescent="0.25"/>
    <row r="224" s="69" customFormat="1" x14ac:dyDescent="0.25"/>
    <row r="225" s="69" customFormat="1" x14ac:dyDescent="0.25"/>
    <row r="226" s="69" customFormat="1" x14ac:dyDescent="0.25"/>
    <row r="227" s="69" customFormat="1" x14ac:dyDescent="0.25"/>
    <row r="228" s="69" customFormat="1" x14ac:dyDescent="0.25"/>
    <row r="229" s="69" customFormat="1" x14ac:dyDescent="0.25"/>
    <row r="230" s="69" customFormat="1" x14ac:dyDescent="0.25"/>
    <row r="231" s="69" customFormat="1" x14ac:dyDescent="0.25"/>
    <row r="232" s="69" customFormat="1" x14ac:dyDescent="0.25"/>
    <row r="233" s="69" customFormat="1" x14ac:dyDescent="0.25"/>
    <row r="234" s="69" customFormat="1" x14ac:dyDescent="0.25"/>
    <row r="235" s="69" customFormat="1" x14ac:dyDescent="0.25"/>
    <row r="236" s="69" customFormat="1" x14ac:dyDescent="0.25"/>
    <row r="237" s="69" customFormat="1" x14ac:dyDescent="0.25"/>
    <row r="238" s="69" customFormat="1" x14ac:dyDescent="0.25"/>
    <row r="239" s="69" customFormat="1" x14ac:dyDescent="0.25"/>
    <row r="240" s="69" customFormat="1" x14ac:dyDescent="0.25"/>
    <row r="241" s="69" customFormat="1" x14ac:dyDescent="0.25"/>
    <row r="242" s="69" customFormat="1" x14ac:dyDescent="0.25"/>
    <row r="243" s="69" customFormat="1" x14ac:dyDescent="0.25"/>
    <row r="244" s="69" customFormat="1" x14ac:dyDescent="0.25"/>
    <row r="245" s="69" customFormat="1" x14ac:dyDescent="0.25"/>
    <row r="246" s="69" customFormat="1" x14ac:dyDescent="0.25"/>
    <row r="247" s="69" customFormat="1" x14ac:dyDescent="0.25"/>
    <row r="248" s="69" customFormat="1" x14ac:dyDescent="0.25"/>
    <row r="249" s="69" customFormat="1" x14ac:dyDescent="0.25"/>
    <row r="250" s="69" customFormat="1" x14ac:dyDescent="0.25"/>
    <row r="251" s="69" customFormat="1" x14ac:dyDescent="0.25"/>
    <row r="252" s="69" customFormat="1" x14ac:dyDescent="0.25"/>
    <row r="253" s="69" customFormat="1" x14ac:dyDescent="0.25"/>
    <row r="254" s="69" customFormat="1" x14ac:dyDescent="0.25"/>
    <row r="255" s="69" customFormat="1" x14ac:dyDescent="0.25"/>
    <row r="256" s="69" customFormat="1" x14ac:dyDescent="0.25"/>
    <row r="257" s="69" customFormat="1" x14ac:dyDescent="0.25"/>
    <row r="258" s="69" customFormat="1" x14ac:dyDescent="0.25"/>
    <row r="259" s="69" customFormat="1" x14ac:dyDescent="0.25"/>
    <row r="260" s="69" customFormat="1" x14ac:dyDescent="0.25"/>
    <row r="261" s="69" customFormat="1" x14ac:dyDescent="0.25"/>
    <row r="262" s="69" customFormat="1" x14ac:dyDescent="0.25"/>
    <row r="263" s="69" customFormat="1" x14ac:dyDescent="0.25"/>
    <row r="264" s="69" customFormat="1" x14ac:dyDescent="0.25"/>
    <row r="265" s="69" customFormat="1" x14ac:dyDescent="0.25"/>
    <row r="266" s="69" customFormat="1" x14ac:dyDescent="0.25"/>
    <row r="267" s="69" customFormat="1" x14ac:dyDescent="0.25"/>
    <row r="268" s="69" customFormat="1" x14ac:dyDescent="0.25"/>
    <row r="269" s="69" customFormat="1" x14ac:dyDescent="0.25"/>
    <row r="270" s="69" customFormat="1" x14ac:dyDescent="0.25"/>
    <row r="271" s="69" customFormat="1" x14ac:dyDescent="0.25"/>
    <row r="272" s="69" customFormat="1" x14ac:dyDescent="0.25"/>
    <row r="273" s="69" customFormat="1" x14ac:dyDescent="0.25"/>
    <row r="274" s="69" customFormat="1" x14ac:dyDescent="0.25"/>
    <row r="275" s="69" customFormat="1" x14ac:dyDescent="0.25"/>
    <row r="276" s="69" customFormat="1" x14ac:dyDescent="0.25"/>
    <row r="277" s="69" customFormat="1" x14ac:dyDescent="0.25"/>
    <row r="278" s="69" customFormat="1" x14ac:dyDescent="0.25"/>
    <row r="279" s="69" customFormat="1" x14ac:dyDescent="0.25"/>
    <row r="280" s="69" customFormat="1" x14ac:dyDescent="0.25"/>
    <row r="281" s="69" customFormat="1" x14ac:dyDescent="0.25"/>
    <row r="282" s="69" customFormat="1" x14ac:dyDescent="0.25"/>
    <row r="283" s="69" customFormat="1" x14ac:dyDescent="0.25"/>
    <row r="284" s="69" customFormat="1" x14ac:dyDescent="0.25"/>
    <row r="285" s="69" customFormat="1" x14ac:dyDescent="0.25"/>
    <row r="286" s="69" customFormat="1" x14ac:dyDescent="0.25"/>
    <row r="287" s="69" customFormat="1" x14ac:dyDescent="0.25"/>
    <row r="288" s="69" customFormat="1" x14ac:dyDescent="0.25"/>
    <row r="289" s="69" customFormat="1" x14ac:dyDescent="0.25"/>
    <row r="290" s="69" customFormat="1" x14ac:dyDescent="0.25"/>
    <row r="291" s="69" customFormat="1" x14ac:dyDescent="0.25"/>
    <row r="292" s="69" customFormat="1" x14ac:dyDescent="0.25"/>
    <row r="293" s="69" customFormat="1" x14ac:dyDescent="0.25"/>
    <row r="294" s="69" customFormat="1" x14ac:dyDescent="0.25"/>
    <row r="295" s="69" customFormat="1" x14ac:dyDescent="0.25"/>
    <row r="296" s="69" customFormat="1" x14ac:dyDescent="0.25"/>
    <row r="297" s="69" customFormat="1" x14ac:dyDescent="0.25"/>
    <row r="298" s="69" customFormat="1" x14ac:dyDescent="0.25"/>
    <row r="299" s="69" customFormat="1" x14ac:dyDescent="0.25"/>
    <row r="300" s="69" customFormat="1" x14ac:dyDescent="0.25"/>
    <row r="301" s="69" customFormat="1" x14ac:dyDescent="0.25"/>
    <row r="302" s="69" customFormat="1" x14ac:dyDescent="0.25"/>
    <row r="303" s="69" customFormat="1" x14ac:dyDescent="0.25"/>
    <row r="304" s="69" customFormat="1" x14ac:dyDescent="0.25"/>
    <row r="305" s="69" customFormat="1" x14ac:dyDescent="0.25"/>
    <row r="306" s="69" customFormat="1" x14ac:dyDescent="0.25"/>
    <row r="307" s="69" customFormat="1" x14ac:dyDescent="0.25"/>
    <row r="308" s="69" customFormat="1" x14ac:dyDescent="0.25"/>
    <row r="309" s="69" customFormat="1" x14ac:dyDescent="0.25"/>
    <row r="310" s="69" customFormat="1" x14ac:dyDescent="0.25"/>
    <row r="311" s="69" customFormat="1" x14ac:dyDescent="0.25"/>
    <row r="312" s="69" customFormat="1" x14ac:dyDescent="0.25"/>
    <row r="313" s="69" customFormat="1" x14ac:dyDescent="0.25"/>
    <row r="314" s="69" customFormat="1" x14ac:dyDescent="0.25"/>
    <row r="315" s="69" customFormat="1" x14ac:dyDescent="0.25"/>
    <row r="316" s="69" customFormat="1" x14ac:dyDescent="0.25"/>
    <row r="317" s="69" customFormat="1" x14ac:dyDescent="0.25"/>
    <row r="318" s="69" customFormat="1" x14ac:dyDescent="0.25"/>
    <row r="319" s="69" customFormat="1" x14ac:dyDescent="0.25"/>
    <row r="320" s="69" customFormat="1" x14ac:dyDescent="0.25"/>
    <row r="321" s="69" customFormat="1" x14ac:dyDescent="0.25"/>
    <row r="322" s="69" customFormat="1" x14ac:dyDescent="0.25"/>
    <row r="323" s="69" customFormat="1" x14ac:dyDescent="0.25"/>
    <row r="324" s="69" customFormat="1" x14ac:dyDescent="0.25"/>
    <row r="325" s="69" customFormat="1" x14ac:dyDescent="0.25"/>
    <row r="326" s="69" customFormat="1" x14ac:dyDescent="0.25"/>
    <row r="327" s="69" customFormat="1" x14ac:dyDescent="0.25"/>
    <row r="328" s="69" customFormat="1" x14ac:dyDescent="0.25"/>
    <row r="329" s="69" customFormat="1" x14ac:dyDescent="0.25"/>
    <row r="330" s="69" customFormat="1" x14ac:dyDescent="0.25"/>
    <row r="331" s="69" customFormat="1" x14ac:dyDescent="0.25"/>
    <row r="332" s="69" customFormat="1" x14ac:dyDescent="0.25"/>
    <row r="333" s="69" customFormat="1" x14ac:dyDescent="0.25"/>
    <row r="334" s="69" customFormat="1" x14ac:dyDescent="0.25"/>
    <row r="335" s="69" customFormat="1" x14ac:dyDescent="0.25"/>
    <row r="336" s="69" customFormat="1" x14ac:dyDescent="0.25"/>
    <row r="337" s="69" customFormat="1" x14ac:dyDescent="0.25"/>
    <row r="338" s="69" customFormat="1" x14ac:dyDescent="0.25"/>
    <row r="339" s="69" customFormat="1" x14ac:dyDescent="0.25"/>
    <row r="340" s="69" customFormat="1" x14ac:dyDescent="0.25"/>
    <row r="341" s="69" customFormat="1" x14ac:dyDescent="0.25"/>
    <row r="342" s="69" customFormat="1" x14ac:dyDescent="0.25"/>
    <row r="343" s="69" customFormat="1" x14ac:dyDescent="0.25"/>
    <row r="344" s="69" customFormat="1" x14ac:dyDescent="0.25"/>
    <row r="345" s="69" customFormat="1" x14ac:dyDescent="0.25"/>
    <row r="346" s="69" customFormat="1" x14ac:dyDescent="0.25"/>
    <row r="347" s="69" customFormat="1" x14ac:dyDescent="0.25"/>
    <row r="348" s="69" customFormat="1" x14ac:dyDescent="0.25"/>
    <row r="349" s="69" customFormat="1" x14ac:dyDescent="0.25"/>
    <row r="350" s="69" customFormat="1" x14ac:dyDescent="0.25"/>
    <row r="351" s="69" customFormat="1" x14ac:dyDescent="0.25"/>
    <row r="352" s="69" customFormat="1" x14ac:dyDescent="0.25"/>
    <row r="353" s="69" customFormat="1" x14ac:dyDescent="0.25"/>
    <row r="354" s="69" customFormat="1" x14ac:dyDescent="0.25"/>
    <row r="355" s="69" customFormat="1" x14ac:dyDescent="0.25"/>
    <row r="356" s="69" customFormat="1" x14ac:dyDescent="0.25"/>
    <row r="357" s="69" customFormat="1" x14ac:dyDescent="0.25"/>
    <row r="358" s="69" customFormat="1" x14ac:dyDescent="0.25"/>
    <row r="359" s="69" customFormat="1" x14ac:dyDescent="0.25"/>
    <row r="360" s="69" customFormat="1" x14ac:dyDescent="0.25"/>
    <row r="361" s="69" customFormat="1" x14ac:dyDescent="0.25"/>
    <row r="362" s="69" customFormat="1" x14ac:dyDescent="0.25"/>
    <row r="363" s="69" customFormat="1" x14ac:dyDescent="0.25"/>
    <row r="364" s="69" customFormat="1" x14ac:dyDescent="0.25"/>
    <row r="365" s="69" customFormat="1" x14ac:dyDescent="0.25"/>
    <row r="366" s="69" customFormat="1" x14ac:dyDescent="0.25"/>
    <row r="367" s="69" customFormat="1" x14ac:dyDescent="0.25"/>
    <row r="368" s="69" customFormat="1" x14ac:dyDescent="0.25"/>
    <row r="369" s="69" customFormat="1" x14ac:dyDescent="0.25"/>
    <row r="370" s="69" customFormat="1" x14ac:dyDescent="0.25"/>
    <row r="371" s="69" customFormat="1" x14ac:dyDescent="0.25"/>
    <row r="372" s="69" customFormat="1" x14ac:dyDescent="0.25"/>
    <row r="373" s="69" customFormat="1" x14ac:dyDescent="0.25"/>
    <row r="374" s="69" customFormat="1" x14ac:dyDescent="0.25"/>
    <row r="375" s="69" customFormat="1" x14ac:dyDescent="0.25"/>
    <row r="376" s="69" customFormat="1" x14ac:dyDescent="0.25"/>
    <row r="377" s="69" customFormat="1" x14ac:dyDescent="0.25"/>
    <row r="378" s="69" customFormat="1" x14ac:dyDescent="0.25"/>
    <row r="379" s="69" customFormat="1" x14ac:dyDescent="0.25"/>
    <row r="380" s="69" customFormat="1" x14ac:dyDescent="0.25"/>
    <row r="381" s="69" customFormat="1" x14ac:dyDescent="0.25"/>
    <row r="382" s="69" customFormat="1" x14ac:dyDescent="0.25"/>
    <row r="383" s="69" customFormat="1" x14ac:dyDescent="0.25"/>
    <row r="384" s="69" customFormat="1" x14ac:dyDescent="0.25"/>
    <row r="385" s="69" customFormat="1" x14ac:dyDescent="0.25"/>
    <row r="386" s="69" customFormat="1" x14ac:dyDescent="0.25"/>
    <row r="387" s="69" customFormat="1" x14ac:dyDescent="0.25"/>
    <row r="388" s="69" customFormat="1" x14ac:dyDescent="0.25"/>
    <row r="389" s="69" customFormat="1" x14ac:dyDescent="0.25"/>
    <row r="390" s="69" customFormat="1" x14ac:dyDescent="0.25"/>
    <row r="391" s="69" customFormat="1" x14ac:dyDescent="0.25"/>
    <row r="392" s="69" customFormat="1" x14ac:dyDescent="0.25"/>
    <row r="393" s="69" customFormat="1" x14ac:dyDescent="0.25"/>
    <row r="394" s="69" customFormat="1" x14ac:dyDescent="0.25"/>
    <row r="395" s="69" customFormat="1" x14ac:dyDescent="0.25"/>
    <row r="396" s="69" customFormat="1" x14ac:dyDescent="0.25"/>
    <row r="397" s="69" customFormat="1" x14ac:dyDescent="0.25"/>
    <row r="398" s="69" customFormat="1" x14ac:dyDescent="0.25"/>
    <row r="399" s="69" customFormat="1" x14ac:dyDescent="0.25"/>
    <row r="400" s="69" customFormat="1" x14ac:dyDescent="0.25"/>
    <row r="401" s="69" customFormat="1" x14ac:dyDescent="0.25"/>
    <row r="402" s="69" customFormat="1" x14ac:dyDescent="0.25"/>
    <row r="403" s="69" customFormat="1" x14ac:dyDescent="0.25"/>
    <row r="404" s="69" customFormat="1" x14ac:dyDescent="0.25"/>
    <row r="405" s="69" customFormat="1" x14ac:dyDescent="0.25"/>
    <row r="406" s="69" customFormat="1" x14ac:dyDescent="0.25"/>
    <row r="407" s="69" customFormat="1" x14ac:dyDescent="0.25"/>
    <row r="408" s="69" customFormat="1" x14ac:dyDescent="0.25"/>
    <row r="409" s="69" customFormat="1" x14ac:dyDescent="0.25"/>
    <row r="410" s="69" customFormat="1" x14ac:dyDescent="0.25"/>
    <row r="411" s="69" customFormat="1" x14ac:dyDescent="0.25"/>
    <row r="412" s="69" customFormat="1" x14ac:dyDescent="0.25"/>
    <row r="413" s="69" customFormat="1" x14ac:dyDescent="0.25"/>
    <row r="414" s="69" customFormat="1" x14ac:dyDescent="0.25"/>
    <row r="415" s="69" customFormat="1" x14ac:dyDescent="0.25"/>
    <row r="416" s="69" customFormat="1" x14ac:dyDescent="0.25"/>
    <row r="417" s="69" customFormat="1" x14ac:dyDescent="0.25"/>
    <row r="418" s="69" customFormat="1" x14ac:dyDescent="0.25"/>
  </sheetData>
  <sheetProtection algorithmName="SHA-512" hashValue="syx68r/rDjUNssr7f74e6QI7cuiN85r1fy3baUbSJqwgXPg0vSOFgfBXfsuB2haMh7YHX/QYfGUhJsvLLedw+w==" saltValue="BkEe/dIQThd/96Boqwhu3Q==" spinCount="100000" sheet="1" objects="1" scenarios="1"/>
  <mergeCells count="46">
    <mergeCell ref="C2:AI2"/>
    <mergeCell ref="G11:J11"/>
    <mergeCell ref="K11:N11"/>
    <mergeCell ref="O11:Q11"/>
    <mergeCell ref="S11:U11"/>
    <mergeCell ref="W11:Z11"/>
    <mergeCell ref="AA11:AC11"/>
    <mergeCell ref="AE11:AG11"/>
    <mergeCell ref="B8:Q8"/>
    <mergeCell ref="B12:B13"/>
    <mergeCell ref="C12:C13"/>
    <mergeCell ref="D12:D13"/>
    <mergeCell ref="E12:E13"/>
    <mergeCell ref="G12:J12"/>
    <mergeCell ref="AG12:AG13"/>
    <mergeCell ref="AI12:AI13"/>
    <mergeCell ref="G22:J22"/>
    <mergeCell ref="K22:N22"/>
    <mergeCell ref="O22:Q22"/>
    <mergeCell ref="W22:Z22"/>
    <mergeCell ref="O12:Q12"/>
    <mergeCell ref="S12:U12"/>
    <mergeCell ref="W12:Z12"/>
    <mergeCell ref="AA12:AC12"/>
    <mergeCell ref="AE12:AE13"/>
    <mergeCell ref="AF12:AF13"/>
    <mergeCell ref="K12:N12"/>
    <mergeCell ref="AF23:AI23"/>
    <mergeCell ref="D32:E32"/>
    <mergeCell ref="F32:H32"/>
    <mergeCell ref="I32:K32"/>
    <mergeCell ref="X32:Z32"/>
    <mergeCell ref="AA32:AB32"/>
    <mergeCell ref="AC32:AF32"/>
    <mergeCell ref="AC34:AF34"/>
    <mergeCell ref="D33:E33"/>
    <mergeCell ref="F33:H33"/>
    <mergeCell ref="I33:K33"/>
    <mergeCell ref="X33:Z33"/>
    <mergeCell ref="AA33:AB33"/>
    <mergeCell ref="AC33:AF33"/>
    <mergeCell ref="D34:E34"/>
    <mergeCell ref="F34:H34"/>
    <mergeCell ref="I34:K34"/>
    <mergeCell ref="X34:Z34"/>
    <mergeCell ref="AA34:AB34"/>
  </mergeCells>
  <conditionalFormatting sqref="C28">
    <cfRule type="cellIs" dxfId="44" priority="46" stopIfTrue="1" operator="greaterThanOrEqual">
      <formula>0.6</formula>
    </cfRule>
    <cfRule type="cellIs" dxfId="43" priority="47" stopIfTrue="1" operator="lessThan">
      <formula>0.6</formula>
    </cfRule>
  </conditionalFormatting>
  <conditionalFormatting sqref="I14:I21">
    <cfRule type="cellIs" dxfId="42" priority="15" operator="equal">
      <formula>"Προσοχή!!! Νέα κατηγορία δαπάνης"</formula>
    </cfRule>
  </conditionalFormatting>
  <conditionalFormatting sqref="J14:J21">
    <cfRule type="cellIs" dxfId="41" priority="14" operator="equal">
      <formula>"Η δαπάνη δεν ανήκει στο Κεφάλαιο 8.3.3. του Οδηγού Διαχείρισης - Υλοποίησης"</formula>
    </cfRule>
  </conditionalFormatting>
  <conditionalFormatting sqref="N14:N21">
    <cfRule type="containsText" dxfId="40" priority="7" operator="containsText" text="Η δαπάνη θα πρέπει να μειωθεί ή δεν ανήκει στο Κεφάλαιο 8.3.4. του Οδηγού Διαχείρισης - Υλοποίησης">
      <formula>NOT(ISERROR(SEARCH("Η δαπάνη θα πρέπει να μειωθεί ή δεν ανήκει στο Κεφάλαιο 8.3.4. του Οδηγού Διαχείρισης - Υλοποίησης",N14)))</formula>
    </cfRule>
    <cfRule type="cellIs" dxfId="39" priority="8" operator="equal">
      <formula>"Η δαπάνη θα πρέπει να Μειωθεί ή δεν ανήκει στο Κεφάλαιο 8.3.4. του Οδηγού Διαχείρισης - Υλοποίησης"</formula>
    </cfRule>
    <cfRule type="cellIs" dxfId="38" priority="12" operator="equal">
      <formula>"Προσοχή!!! δεν τηρείται το κριτήριο της αύξησης/μείωσης έως 10%;"</formula>
    </cfRule>
    <cfRule type="cellIs" dxfId="37" priority="13" operator="equal">
      <formula>"Η δαπάνη δεν ανήκει στο Κεφάλαιο 8.3.4. του Οδηγού Διαχείρισης - Υλοποίησης"</formula>
    </cfRule>
  </conditionalFormatting>
  <conditionalFormatting sqref="Q14:Q21">
    <cfRule type="containsText" dxfId="36" priority="11" operator="containsText" text="Προσοχή!!! δεν τηρείται το κριτήριο της αύξησης/μείωσης έως 25%">
      <formula>NOT(ISERROR(SEARCH("Προσοχή!!! δεν τηρείται το κριτήριο της αύξησης/μείωσης έως 25%",Q14)))</formula>
    </cfRule>
  </conditionalFormatting>
  <conditionalFormatting sqref="Z14:Z21">
    <cfRule type="containsText" dxfId="35" priority="10" operator="containsText" text="Προσοχή!!! δεν τηρείται το κριτήριο της αύξησης/μείωσης έως 25%">
      <formula>NOT(ISERROR(SEARCH("Προσοχή!!! δεν τηρείται το κριτήριο της αύξησης/μείωσης έως 25%",Z14)))</formula>
    </cfRule>
  </conditionalFormatting>
  <conditionalFormatting sqref="AA14:AA21">
    <cfRule type="containsText" dxfId="34" priority="9" operator="containsText" text="Προσοχή!!! Το άθροισμα της μεταβολής στον ισχύοντα προϋπολογισμό δεν μπορεί να είναι μικρότερη του μηδενός">
      <formula>NOT(ISERROR(SEARCH("Προσοχή!!! Το άθροισμα της μεταβολής στον ισχύοντα προϋπολογισμό δεν μπορεί να είναι μικρότερη του μηδενός",AA14)))</formula>
    </cfRule>
  </conditionalFormatting>
  <conditionalFormatting sqref="C9:Q9">
    <cfRule type="expression" dxfId="33" priority="3">
      <formula>$C$9&gt;=40%</formula>
    </cfRule>
    <cfRule type="expression" dxfId="32" priority="4">
      <formula>$C$9&lt;40%</formula>
    </cfRule>
  </conditionalFormatting>
  <conditionalFormatting sqref="B8:Q8">
    <cfRule type="expression" dxfId="31" priority="1">
      <formula>$C$9&gt;=40%</formula>
    </cfRule>
    <cfRule type="expression" dxfId="30" priority="2">
      <formula>$C$9&lt;40%</formula>
    </cfRule>
  </conditionalFormatting>
  <dataValidations count="2">
    <dataValidation type="date" allowBlank="1" showInputMessage="1" showErrorMessage="1" error="Παράδειγμα: 25/1/2021" sqref="D33 F33 X33 AA33 AC33">
      <formula1>43101</formula1>
      <formula2>402133</formula2>
    </dataValidation>
    <dataValidation allowBlank="1" showInputMessage="1" showErrorMessage="1" error="Επιλογή από την αναπτυσσόμενη λίστα" sqref="X14:Z21 H14:J21 L14:Q21"/>
  </dataValidations>
  <pageMargins left="0.7" right="0.7" top="0.75" bottom="0.75" header="0.3" footer="0.3"/>
  <pageSetup scale="1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5" operator="containsText" id="{45F44329-BA1C-468A-A8F1-C8B7A9F333F0}">
            <xm:f>NOT(ISERROR(SEARCH($AT$30,U14)))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ontainsText" priority="43" operator="containsText" id="{1A1CD816-07C0-4635-9694-CAD9C7AA4BE2}">
            <xm:f>NOT(ISERROR(SEARCH($AT$33,U17)))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49E54DD0-656D-4247-8AEC-B424EA53F690}">
            <xm:f>NOT(ISERROR(SEARCH($AT$30,U17)))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</xm:sqref>
        </x14:conditionalFormatting>
        <x14:conditionalFormatting xmlns:xm="http://schemas.microsoft.com/office/excel/2006/main">
          <x14:cfRule type="containsText" priority="40" operator="containsText" id="{F7047C84-E495-4FF3-830E-251D2E52331D}">
            <xm:f>NOT(ISERROR(SEARCH($AT$34,U18)))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1" operator="containsText" id="{3B16DC01-EB29-4B6F-BB77-CB5836F40C07}">
            <xm:f>NOT(ISERROR(SEARCH($AT$33,U18)))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9C43EA33-6FBD-40F0-82F1-FFDD037B1E0C}">
            <xm:f>NOT(ISERROR(SEARCH($AT$30,U18)))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ontainsText" priority="36" operator="containsText" id="{26F0F588-BEDD-4CA8-AAA3-B399198A60A6}">
            <xm:f>NOT(ISERROR(SEARCH($AT$37,U21)))</xm:f>
            <xm:f>$AT$37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4283618F-C3CE-4CD2-B178-5E9FF29727DB}">
            <xm:f>NOT(ISERROR(SEARCH($AT$34,U21)))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423AA1F6-745C-40DF-872B-395629406F77}">
            <xm:f>NOT(ISERROR(SEARCH($AT$33,U21)))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" operator="containsText" id="{6A9D767E-631B-4B12-86B0-57A372F9A3FC}">
            <xm:f>NOT(ISERROR(SEARCH($AT$30,U21)))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ontainsText" priority="31" operator="containsText" id="{B72A6C34-EC33-4E61-BCD5-92C699DC6210}">
            <xm:f>NOT(ISERROR(SEARCH($AT$36,U20)))</xm:f>
            <xm:f>$AT$36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" operator="containsText" id="{56A41572-606A-4797-88F6-9DF269237D78}">
            <xm:f>NOT(ISERROR(SEARCH($AT$37,U20)))</xm:f>
            <xm:f>$AT$37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" operator="containsText" id="{1742E137-6898-403F-B16A-028172600932}">
            <xm:f>NOT(ISERROR(SEARCH($AT$34,U20)))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" operator="containsText" id="{5B2D55B6-37D3-4259-A032-6F05524A52D4}">
            <xm:f>NOT(ISERROR(SEARCH($AT$33,U20)))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" operator="containsText" id="{F971D31A-FF2F-4A96-A87B-36982F987264}">
            <xm:f>NOT(ISERROR(SEARCH($AT$30,U20)))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containsText" priority="30" operator="containsText" id="{E6E0A43B-F629-4C61-B6DE-6A39F90E5598}">
            <xm:f>NOT(ISERROR(SEARCH($AT$30,AC14)))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AC14</xm:sqref>
        </x14:conditionalFormatting>
        <x14:conditionalFormatting xmlns:xm="http://schemas.microsoft.com/office/excel/2006/main">
          <x14:cfRule type="containsText" priority="28" operator="containsText" id="{50F62758-A257-4F46-B2FE-B759A60EE029}">
            <xm:f>NOT(ISERROR(SEARCH($AT$33,AC17)))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FEF8AD36-512B-46A1-8FA3-509B3F71F6CB}">
            <xm:f>NOT(ISERROR(SEARCH($AT$30,AC17)))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AC17</xm:sqref>
        </x14:conditionalFormatting>
        <x14:conditionalFormatting xmlns:xm="http://schemas.microsoft.com/office/excel/2006/main">
          <x14:cfRule type="containsText" priority="25" operator="containsText" id="{B8A7CDA4-235B-4401-A5D7-142AFF9794FD}">
            <xm:f>NOT(ISERROR(SEARCH($AT$34,AC18)))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CCB69B86-F049-48BE-87B5-E60B88BE05A7}">
            <xm:f>NOT(ISERROR(SEARCH($AT$33,AC18)))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CDC51E51-998F-47F2-AADD-0245767C5CFA}">
            <xm:f>NOT(ISERROR(SEARCH($AT$30,AC18)))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AC18</xm:sqref>
        </x14:conditionalFormatting>
        <x14:conditionalFormatting xmlns:xm="http://schemas.microsoft.com/office/excel/2006/main">
          <x14:cfRule type="containsText" priority="21" operator="containsText" id="{B50760AD-9E8D-452A-B421-D05684668DC4}">
            <xm:f>NOT(ISERROR(SEARCH($AT$37,AC21)))</xm:f>
            <xm:f>$AT$37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D1283589-9497-4F11-A98A-39B0049B05E2}">
            <xm:f>NOT(ISERROR(SEARCH($AT$34,AC21)))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F8324C1C-4C1D-4A34-9B31-5320C9A4A314}">
            <xm:f>NOT(ISERROR(SEARCH($AT$33,AC21)))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28BF775B-D361-424C-8781-2DF8C9209F98}">
            <xm:f>NOT(ISERROR(SEARCH($AT$30,AC21)))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AC21</xm:sqref>
        </x14:conditionalFormatting>
        <x14:conditionalFormatting xmlns:xm="http://schemas.microsoft.com/office/excel/2006/main">
          <x14:cfRule type="containsText" priority="16" operator="containsText" id="{FD8573F3-52D6-4C7C-8522-37D40BCC8F55}">
            <xm:f>NOT(ISERROR(SEARCH($AT$36,AC20)))</xm:f>
            <xm:f>$AT$36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106D7B14-04DE-4B72-9E0E-EECB7347C70A}">
            <xm:f>NOT(ISERROR(SEARCH($AT$37,AC20)))</xm:f>
            <xm:f>$AT$37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698D4022-1534-4E89-A1F0-3E16E5219C26}">
            <xm:f>NOT(ISERROR(SEARCH($AT$34,AC20)))</xm:f>
            <xm:f>$AT$34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6C702F69-4CE7-4B59-8667-7C2C08E63CBC}">
            <xm:f>NOT(ISERROR(SEARCH($AT$33,AC20)))</xm:f>
            <xm:f>$AT$33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9FBAB747-00AB-4C88-B570-C122C77ECB6B}">
            <xm:f>NOT(ISERROR(SEARCH($AT$30,AC20)))</xm:f>
            <xm:f>$AT$30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C991"/>
  <sheetViews>
    <sheetView view="pageBreakPreview" zoomScale="60" zoomScaleNormal="100" workbookViewId="0">
      <pane ySplit="2" topLeftCell="A3" activePane="bottomLeft" state="frozen"/>
      <selection pane="bottomLeft" activeCell="B28" sqref="B28"/>
    </sheetView>
  </sheetViews>
  <sheetFormatPr defaultColWidth="9.140625" defaultRowHeight="15" x14ac:dyDescent="0.25"/>
  <cols>
    <col min="1" max="1" width="4.5703125" style="1" customWidth="1"/>
    <col min="2" max="2" width="71.85546875" style="1" customWidth="1"/>
    <col min="3" max="3" width="10.140625" style="46" bestFit="1" customWidth="1"/>
    <col min="4" max="16384" width="9.140625" style="1"/>
  </cols>
  <sheetData>
    <row r="1" spans="1:159" ht="20.25" customHeight="1" thickTop="1" x14ac:dyDescent="0.25">
      <c r="A1" s="33"/>
      <c r="B1" s="34" t="s">
        <v>30</v>
      </c>
      <c r="C1" s="4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</row>
    <row r="2" spans="1:159" ht="18" customHeight="1" x14ac:dyDescent="0.25">
      <c r="A2" s="35" t="s">
        <v>7</v>
      </c>
      <c r="B2" s="36" t="s">
        <v>191</v>
      </c>
      <c r="C2" s="42" t="s">
        <v>29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</row>
    <row r="3" spans="1:159" s="9" customFormat="1" ht="32.25" customHeight="1" x14ac:dyDescent="0.25">
      <c r="A3" s="37">
        <v>1</v>
      </c>
      <c r="B3" s="38"/>
      <c r="C3" s="43"/>
    </row>
    <row r="4" spans="1:159" s="9" customFormat="1" ht="32.25" customHeight="1" x14ac:dyDescent="0.25">
      <c r="A4" s="37">
        <f>+A3+1</f>
        <v>2</v>
      </c>
      <c r="B4" s="38"/>
      <c r="C4" s="43"/>
    </row>
    <row r="5" spans="1:159" s="9" customFormat="1" ht="32.25" customHeight="1" x14ac:dyDescent="0.25">
      <c r="A5" s="37">
        <f t="shared" ref="A5:A53" si="0">+A4+1</f>
        <v>3</v>
      </c>
      <c r="B5" s="38"/>
      <c r="C5" s="43"/>
    </row>
    <row r="6" spans="1:159" s="9" customFormat="1" ht="32.25" customHeight="1" x14ac:dyDescent="0.25">
      <c r="A6" s="37">
        <f t="shared" si="0"/>
        <v>4</v>
      </c>
      <c r="B6" s="38"/>
      <c r="C6" s="43"/>
    </row>
    <row r="7" spans="1:159" s="9" customFormat="1" ht="32.25" customHeight="1" x14ac:dyDescent="0.25">
      <c r="A7" s="37">
        <f t="shared" si="0"/>
        <v>5</v>
      </c>
      <c r="B7" s="38"/>
      <c r="C7" s="43"/>
    </row>
    <row r="8" spans="1:159" s="9" customFormat="1" ht="32.25" customHeight="1" x14ac:dyDescent="0.25">
      <c r="A8" s="37">
        <f t="shared" si="0"/>
        <v>6</v>
      </c>
      <c r="B8" s="38"/>
      <c r="C8" s="43"/>
    </row>
    <row r="9" spans="1:159" s="9" customFormat="1" ht="32.25" customHeight="1" x14ac:dyDescent="0.25">
      <c r="A9" s="37">
        <f t="shared" si="0"/>
        <v>7</v>
      </c>
      <c r="B9" s="38"/>
      <c r="C9" s="43"/>
    </row>
    <row r="10" spans="1:159" s="9" customFormat="1" ht="32.25" customHeight="1" x14ac:dyDescent="0.25">
      <c r="A10" s="37">
        <f t="shared" si="0"/>
        <v>8</v>
      </c>
      <c r="B10" s="38"/>
      <c r="C10" s="43"/>
    </row>
    <row r="11" spans="1:159" s="9" customFormat="1" ht="32.25" customHeight="1" x14ac:dyDescent="0.25">
      <c r="A11" s="37">
        <f t="shared" si="0"/>
        <v>9</v>
      </c>
      <c r="B11" s="38"/>
      <c r="C11" s="43"/>
    </row>
    <row r="12" spans="1:159" s="9" customFormat="1" ht="32.25" customHeight="1" x14ac:dyDescent="0.25">
      <c r="A12" s="37">
        <f t="shared" si="0"/>
        <v>10</v>
      </c>
      <c r="B12" s="38"/>
      <c r="C12" s="43"/>
    </row>
    <row r="13" spans="1:159" s="9" customFormat="1" ht="32.25" customHeight="1" x14ac:dyDescent="0.25">
      <c r="A13" s="37">
        <f t="shared" si="0"/>
        <v>11</v>
      </c>
      <c r="B13" s="38"/>
      <c r="C13" s="43"/>
    </row>
    <row r="14" spans="1:159" s="9" customFormat="1" ht="32.25" customHeight="1" x14ac:dyDescent="0.25">
      <c r="A14" s="37">
        <f t="shared" si="0"/>
        <v>12</v>
      </c>
      <c r="B14" s="38"/>
      <c r="C14" s="43"/>
    </row>
    <row r="15" spans="1:159" s="9" customFormat="1" ht="32.25" customHeight="1" x14ac:dyDescent="0.25">
      <c r="A15" s="37">
        <f t="shared" si="0"/>
        <v>13</v>
      </c>
      <c r="B15" s="38"/>
      <c r="C15" s="43"/>
    </row>
    <row r="16" spans="1:159" s="9" customFormat="1" ht="32.25" customHeight="1" x14ac:dyDescent="0.25">
      <c r="A16" s="37">
        <f t="shared" si="0"/>
        <v>14</v>
      </c>
      <c r="B16" s="38"/>
      <c r="C16" s="43"/>
    </row>
    <row r="17" spans="1:3" s="9" customFormat="1" ht="32.25" customHeight="1" x14ac:dyDescent="0.25">
      <c r="A17" s="37">
        <f t="shared" si="0"/>
        <v>15</v>
      </c>
      <c r="B17" s="38"/>
      <c r="C17" s="43"/>
    </row>
    <row r="18" spans="1:3" s="9" customFormat="1" ht="32.25" customHeight="1" x14ac:dyDescent="0.25">
      <c r="A18" s="37">
        <f t="shared" si="0"/>
        <v>16</v>
      </c>
      <c r="B18" s="38"/>
      <c r="C18" s="43"/>
    </row>
    <row r="19" spans="1:3" s="9" customFormat="1" ht="32.25" customHeight="1" x14ac:dyDescent="0.25">
      <c r="A19" s="37">
        <f t="shared" si="0"/>
        <v>17</v>
      </c>
      <c r="B19" s="38"/>
      <c r="C19" s="43"/>
    </row>
    <row r="20" spans="1:3" s="9" customFormat="1" ht="32.25" customHeight="1" x14ac:dyDescent="0.25">
      <c r="A20" s="37">
        <f t="shared" si="0"/>
        <v>18</v>
      </c>
      <c r="B20" s="38"/>
      <c r="C20" s="43"/>
    </row>
    <row r="21" spans="1:3" s="9" customFormat="1" ht="32.25" customHeight="1" x14ac:dyDescent="0.25">
      <c r="A21" s="37">
        <f t="shared" si="0"/>
        <v>19</v>
      </c>
      <c r="B21" s="38"/>
      <c r="C21" s="43"/>
    </row>
    <row r="22" spans="1:3" s="9" customFormat="1" ht="32.25" customHeight="1" x14ac:dyDescent="0.25">
      <c r="A22" s="37">
        <f t="shared" si="0"/>
        <v>20</v>
      </c>
      <c r="B22" s="38"/>
      <c r="C22" s="43"/>
    </row>
    <row r="23" spans="1:3" s="9" customFormat="1" ht="32.25" customHeight="1" x14ac:dyDescent="0.25">
      <c r="A23" s="37">
        <f t="shared" si="0"/>
        <v>21</v>
      </c>
      <c r="B23" s="38"/>
      <c r="C23" s="43"/>
    </row>
    <row r="24" spans="1:3" s="9" customFormat="1" ht="32.25" customHeight="1" x14ac:dyDescent="0.25">
      <c r="A24" s="37">
        <f t="shared" si="0"/>
        <v>22</v>
      </c>
      <c r="B24" s="38"/>
      <c r="C24" s="43"/>
    </row>
    <row r="25" spans="1:3" s="9" customFormat="1" ht="32.25" customHeight="1" x14ac:dyDescent="0.25">
      <c r="A25" s="37">
        <f t="shared" si="0"/>
        <v>23</v>
      </c>
      <c r="B25" s="38"/>
      <c r="C25" s="43"/>
    </row>
    <row r="26" spans="1:3" s="9" customFormat="1" ht="32.25" customHeight="1" x14ac:dyDescent="0.25">
      <c r="A26" s="37">
        <f t="shared" si="0"/>
        <v>24</v>
      </c>
      <c r="B26" s="38"/>
      <c r="C26" s="43"/>
    </row>
    <row r="27" spans="1:3" s="9" customFormat="1" ht="32.25" customHeight="1" x14ac:dyDescent="0.25">
      <c r="A27" s="37">
        <f t="shared" si="0"/>
        <v>25</v>
      </c>
      <c r="B27" s="38"/>
      <c r="C27" s="43"/>
    </row>
    <row r="28" spans="1:3" s="9" customFormat="1" ht="32.25" customHeight="1" x14ac:dyDescent="0.25">
      <c r="A28" s="37">
        <f t="shared" si="0"/>
        <v>26</v>
      </c>
      <c r="B28" s="38"/>
      <c r="C28" s="43"/>
    </row>
    <row r="29" spans="1:3" s="9" customFormat="1" ht="32.25" customHeight="1" x14ac:dyDescent="0.25">
      <c r="A29" s="37">
        <f t="shared" si="0"/>
        <v>27</v>
      </c>
      <c r="B29" s="38"/>
      <c r="C29" s="43"/>
    </row>
    <row r="30" spans="1:3" s="9" customFormat="1" ht="32.25" customHeight="1" x14ac:dyDescent="0.25">
      <c r="A30" s="37">
        <f t="shared" si="0"/>
        <v>28</v>
      </c>
      <c r="B30" s="38"/>
      <c r="C30" s="43"/>
    </row>
    <row r="31" spans="1:3" s="9" customFormat="1" ht="32.25" customHeight="1" x14ac:dyDescent="0.25">
      <c r="A31" s="37">
        <f t="shared" si="0"/>
        <v>29</v>
      </c>
      <c r="B31" s="38"/>
      <c r="C31" s="43"/>
    </row>
    <row r="32" spans="1:3" s="9" customFormat="1" ht="32.25" customHeight="1" x14ac:dyDescent="0.25">
      <c r="A32" s="37">
        <f t="shared" si="0"/>
        <v>30</v>
      </c>
      <c r="B32" s="38"/>
      <c r="C32" s="43"/>
    </row>
    <row r="33" spans="1:3" s="9" customFormat="1" ht="32.25" customHeight="1" x14ac:dyDescent="0.25">
      <c r="A33" s="37">
        <f t="shared" si="0"/>
        <v>31</v>
      </c>
      <c r="B33" s="38"/>
      <c r="C33" s="43"/>
    </row>
    <row r="34" spans="1:3" s="9" customFormat="1" ht="32.25" customHeight="1" x14ac:dyDescent="0.25">
      <c r="A34" s="37">
        <f t="shared" si="0"/>
        <v>32</v>
      </c>
      <c r="B34" s="38"/>
      <c r="C34" s="43"/>
    </row>
    <row r="35" spans="1:3" s="9" customFormat="1" ht="32.25" customHeight="1" x14ac:dyDescent="0.25">
      <c r="A35" s="37">
        <f t="shared" si="0"/>
        <v>33</v>
      </c>
      <c r="B35" s="38"/>
      <c r="C35" s="43"/>
    </row>
    <row r="36" spans="1:3" s="9" customFormat="1" ht="32.25" customHeight="1" x14ac:dyDescent="0.25">
      <c r="A36" s="37">
        <f t="shared" si="0"/>
        <v>34</v>
      </c>
      <c r="B36" s="38"/>
      <c r="C36" s="43"/>
    </row>
    <row r="37" spans="1:3" s="9" customFormat="1" ht="32.25" customHeight="1" x14ac:dyDescent="0.25">
      <c r="A37" s="37">
        <f t="shared" si="0"/>
        <v>35</v>
      </c>
      <c r="B37" s="38"/>
      <c r="C37" s="43"/>
    </row>
    <row r="38" spans="1:3" s="9" customFormat="1" ht="32.25" customHeight="1" x14ac:dyDescent="0.25">
      <c r="A38" s="37">
        <f t="shared" si="0"/>
        <v>36</v>
      </c>
      <c r="B38" s="38"/>
      <c r="C38" s="43"/>
    </row>
    <row r="39" spans="1:3" s="9" customFormat="1" ht="32.25" customHeight="1" x14ac:dyDescent="0.25">
      <c r="A39" s="37">
        <f t="shared" si="0"/>
        <v>37</v>
      </c>
      <c r="B39" s="38"/>
      <c r="C39" s="43"/>
    </row>
    <row r="40" spans="1:3" s="9" customFormat="1" ht="32.25" customHeight="1" x14ac:dyDescent="0.25">
      <c r="A40" s="37">
        <f t="shared" si="0"/>
        <v>38</v>
      </c>
      <c r="B40" s="38"/>
      <c r="C40" s="43"/>
    </row>
    <row r="41" spans="1:3" s="9" customFormat="1" ht="32.25" customHeight="1" x14ac:dyDescent="0.25">
      <c r="A41" s="37">
        <f t="shared" si="0"/>
        <v>39</v>
      </c>
      <c r="B41" s="38"/>
      <c r="C41" s="43"/>
    </row>
    <row r="42" spans="1:3" s="9" customFormat="1" ht="32.25" customHeight="1" x14ac:dyDescent="0.25">
      <c r="A42" s="37">
        <f t="shared" si="0"/>
        <v>40</v>
      </c>
      <c r="B42" s="38"/>
      <c r="C42" s="43"/>
    </row>
    <row r="43" spans="1:3" s="9" customFormat="1" ht="32.25" customHeight="1" x14ac:dyDescent="0.25">
      <c r="A43" s="37">
        <f t="shared" si="0"/>
        <v>41</v>
      </c>
      <c r="B43" s="38"/>
      <c r="C43" s="43"/>
    </row>
    <row r="44" spans="1:3" s="9" customFormat="1" ht="32.25" customHeight="1" x14ac:dyDescent="0.25">
      <c r="A44" s="37">
        <f t="shared" si="0"/>
        <v>42</v>
      </c>
      <c r="B44" s="38"/>
      <c r="C44" s="43"/>
    </row>
    <row r="45" spans="1:3" s="9" customFormat="1" ht="32.25" customHeight="1" x14ac:dyDescent="0.25">
      <c r="A45" s="37">
        <f t="shared" si="0"/>
        <v>43</v>
      </c>
      <c r="B45" s="38"/>
      <c r="C45" s="43"/>
    </row>
    <row r="46" spans="1:3" s="9" customFormat="1" ht="32.25" customHeight="1" x14ac:dyDescent="0.25">
      <c r="A46" s="37">
        <f t="shared" si="0"/>
        <v>44</v>
      </c>
      <c r="B46" s="38"/>
      <c r="C46" s="43"/>
    </row>
    <row r="47" spans="1:3" s="9" customFormat="1" ht="32.25" customHeight="1" x14ac:dyDescent="0.25">
      <c r="A47" s="37">
        <f t="shared" si="0"/>
        <v>45</v>
      </c>
      <c r="B47" s="38"/>
      <c r="C47" s="43"/>
    </row>
    <row r="48" spans="1:3" s="9" customFormat="1" ht="32.25" customHeight="1" x14ac:dyDescent="0.25">
      <c r="A48" s="37">
        <f t="shared" si="0"/>
        <v>46</v>
      </c>
      <c r="B48" s="38"/>
      <c r="C48" s="43"/>
    </row>
    <row r="49" spans="1:3" s="9" customFormat="1" ht="32.25" customHeight="1" x14ac:dyDescent="0.25">
      <c r="A49" s="37">
        <f t="shared" si="0"/>
        <v>47</v>
      </c>
      <c r="B49" s="38"/>
      <c r="C49" s="43"/>
    </row>
    <row r="50" spans="1:3" s="9" customFormat="1" ht="32.25" customHeight="1" x14ac:dyDescent="0.25">
      <c r="A50" s="37">
        <f t="shared" si="0"/>
        <v>48</v>
      </c>
      <c r="B50" s="38"/>
      <c r="C50" s="43"/>
    </row>
    <row r="51" spans="1:3" s="9" customFormat="1" ht="32.25" customHeight="1" x14ac:dyDescent="0.25">
      <c r="A51" s="37">
        <f t="shared" si="0"/>
        <v>49</v>
      </c>
      <c r="B51" s="38"/>
      <c r="C51" s="43"/>
    </row>
    <row r="52" spans="1:3" s="9" customFormat="1" ht="32.25" customHeight="1" x14ac:dyDescent="0.25">
      <c r="A52" s="37">
        <f t="shared" si="0"/>
        <v>50</v>
      </c>
      <c r="B52" s="38"/>
      <c r="C52" s="43"/>
    </row>
    <row r="53" spans="1:3" s="9" customFormat="1" ht="32.25" customHeight="1" x14ac:dyDescent="0.25">
      <c r="A53" s="37">
        <f t="shared" si="0"/>
        <v>51</v>
      </c>
      <c r="B53" s="38"/>
      <c r="C53" s="43"/>
    </row>
    <row r="54" spans="1:3" s="9" customFormat="1" ht="32.25" customHeight="1" x14ac:dyDescent="0.25">
      <c r="A54" s="37">
        <f t="shared" ref="A54:A117" si="1">+A53+1</f>
        <v>52</v>
      </c>
      <c r="B54" s="38"/>
      <c r="C54" s="43"/>
    </row>
    <row r="55" spans="1:3" s="9" customFormat="1" ht="32.25" customHeight="1" x14ac:dyDescent="0.25">
      <c r="A55" s="37">
        <f t="shared" si="1"/>
        <v>53</v>
      </c>
      <c r="B55" s="38"/>
      <c r="C55" s="43"/>
    </row>
    <row r="56" spans="1:3" s="9" customFormat="1" ht="32.25" customHeight="1" x14ac:dyDescent="0.25">
      <c r="A56" s="37">
        <f t="shared" si="1"/>
        <v>54</v>
      </c>
      <c r="B56" s="38"/>
      <c r="C56" s="43"/>
    </row>
    <row r="57" spans="1:3" s="9" customFormat="1" ht="32.25" customHeight="1" x14ac:dyDescent="0.25">
      <c r="A57" s="37">
        <f t="shared" si="1"/>
        <v>55</v>
      </c>
      <c r="B57" s="38"/>
      <c r="C57" s="43"/>
    </row>
    <row r="58" spans="1:3" s="9" customFormat="1" ht="32.25" customHeight="1" x14ac:dyDescent="0.25">
      <c r="A58" s="37">
        <f t="shared" si="1"/>
        <v>56</v>
      </c>
      <c r="B58" s="38"/>
      <c r="C58" s="43"/>
    </row>
    <row r="59" spans="1:3" s="9" customFormat="1" ht="32.25" customHeight="1" x14ac:dyDescent="0.25">
      <c r="A59" s="37">
        <f t="shared" si="1"/>
        <v>57</v>
      </c>
      <c r="B59" s="38"/>
      <c r="C59" s="43"/>
    </row>
    <row r="60" spans="1:3" s="9" customFormat="1" ht="32.25" customHeight="1" x14ac:dyDescent="0.25">
      <c r="A60" s="37">
        <f t="shared" si="1"/>
        <v>58</v>
      </c>
      <c r="B60" s="38"/>
      <c r="C60" s="43"/>
    </row>
    <row r="61" spans="1:3" s="9" customFormat="1" ht="32.25" customHeight="1" x14ac:dyDescent="0.25">
      <c r="A61" s="37">
        <f t="shared" si="1"/>
        <v>59</v>
      </c>
      <c r="B61" s="38"/>
      <c r="C61" s="43"/>
    </row>
    <row r="62" spans="1:3" s="9" customFormat="1" ht="32.25" customHeight="1" x14ac:dyDescent="0.25">
      <c r="A62" s="37">
        <f t="shared" si="1"/>
        <v>60</v>
      </c>
      <c r="B62" s="38"/>
      <c r="C62" s="43"/>
    </row>
    <row r="63" spans="1:3" s="9" customFormat="1" ht="32.25" customHeight="1" x14ac:dyDescent="0.25">
      <c r="A63" s="37">
        <f t="shared" si="1"/>
        <v>61</v>
      </c>
      <c r="B63" s="38"/>
      <c r="C63" s="43"/>
    </row>
    <row r="64" spans="1:3" s="9" customFormat="1" ht="32.25" customHeight="1" x14ac:dyDescent="0.25">
      <c r="A64" s="37">
        <f t="shared" si="1"/>
        <v>62</v>
      </c>
      <c r="B64" s="38"/>
      <c r="C64" s="43"/>
    </row>
    <row r="65" spans="1:3" s="9" customFormat="1" ht="32.25" customHeight="1" x14ac:dyDescent="0.25">
      <c r="A65" s="37">
        <f t="shared" si="1"/>
        <v>63</v>
      </c>
      <c r="B65" s="38"/>
      <c r="C65" s="43"/>
    </row>
    <row r="66" spans="1:3" s="9" customFormat="1" ht="32.25" customHeight="1" x14ac:dyDescent="0.25">
      <c r="A66" s="37">
        <f t="shared" si="1"/>
        <v>64</v>
      </c>
      <c r="B66" s="38"/>
      <c r="C66" s="43"/>
    </row>
    <row r="67" spans="1:3" s="9" customFormat="1" ht="32.25" customHeight="1" x14ac:dyDescent="0.25">
      <c r="A67" s="37">
        <f t="shared" si="1"/>
        <v>65</v>
      </c>
      <c r="B67" s="38"/>
      <c r="C67" s="43"/>
    </row>
    <row r="68" spans="1:3" s="9" customFormat="1" ht="32.25" customHeight="1" x14ac:dyDescent="0.25">
      <c r="A68" s="37">
        <f t="shared" si="1"/>
        <v>66</v>
      </c>
      <c r="B68" s="38"/>
      <c r="C68" s="43"/>
    </row>
    <row r="69" spans="1:3" s="9" customFormat="1" ht="32.25" customHeight="1" x14ac:dyDescent="0.25">
      <c r="A69" s="37">
        <f t="shared" si="1"/>
        <v>67</v>
      </c>
      <c r="B69" s="38"/>
      <c r="C69" s="43"/>
    </row>
    <row r="70" spans="1:3" s="9" customFormat="1" ht="32.25" customHeight="1" x14ac:dyDescent="0.25">
      <c r="A70" s="37">
        <f t="shared" si="1"/>
        <v>68</v>
      </c>
      <c r="B70" s="38"/>
      <c r="C70" s="43"/>
    </row>
    <row r="71" spans="1:3" s="9" customFormat="1" ht="32.25" customHeight="1" x14ac:dyDescent="0.25">
      <c r="A71" s="37">
        <f t="shared" si="1"/>
        <v>69</v>
      </c>
      <c r="B71" s="38"/>
      <c r="C71" s="43"/>
    </row>
    <row r="72" spans="1:3" s="9" customFormat="1" ht="32.25" customHeight="1" x14ac:dyDescent="0.25">
      <c r="A72" s="37">
        <f t="shared" si="1"/>
        <v>70</v>
      </c>
      <c r="B72" s="38"/>
      <c r="C72" s="43"/>
    </row>
    <row r="73" spans="1:3" s="9" customFormat="1" ht="32.25" customHeight="1" x14ac:dyDescent="0.25">
      <c r="A73" s="37">
        <f t="shared" si="1"/>
        <v>71</v>
      </c>
      <c r="B73" s="38"/>
      <c r="C73" s="43"/>
    </row>
    <row r="74" spans="1:3" s="9" customFormat="1" ht="32.25" customHeight="1" x14ac:dyDescent="0.25">
      <c r="A74" s="37">
        <f t="shared" si="1"/>
        <v>72</v>
      </c>
      <c r="B74" s="38"/>
      <c r="C74" s="43"/>
    </row>
    <row r="75" spans="1:3" s="9" customFormat="1" ht="32.25" customHeight="1" x14ac:dyDescent="0.25">
      <c r="A75" s="37">
        <f t="shared" si="1"/>
        <v>73</v>
      </c>
      <c r="B75" s="38"/>
      <c r="C75" s="43"/>
    </row>
    <row r="76" spans="1:3" s="9" customFormat="1" ht="32.25" customHeight="1" x14ac:dyDescent="0.25">
      <c r="A76" s="37">
        <f t="shared" si="1"/>
        <v>74</v>
      </c>
      <c r="B76" s="38"/>
      <c r="C76" s="43"/>
    </row>
    <row r="77" spans="1:3" s="9" customFormat="1" ht="32.25" customHeight="1" x14ac:dyDescent="0.25">
      <c r="A77" s="37">
        <f t="shared" si="1"/>
        <v>75</v>
      </c>
      <c r="B77" s="38"/>
      <c r="C77" s="43"/>
    </row>
    <row r="78" spans="1:3" s="9" customFormat="1" ht="32.25" customHeight="1" x14ac:dyDescent="0.25">
      <c r="A78" s="37">
        <f t="shared" si="1"/>
        <v>76</v>
      </c>
      <c r="B78" s="38"/>
      <c r="C78" s="43"/>
    </row>
    <row r="79" spans="1:3" s="9" customFormat="1" ht="32.25" customHeight="1" x14ac:dyDescent="0.25">
      <c r="A79" s="37">
        <f t="shared" si="1"/>
        <v>77</v>
      </c>
      <c r="B79" s="38"/>
      <c r="C79" s="43"/>
    </row>
    <row r="80" spans="1:3" s="9" customFormat="1" ht="32.25" customHeight="1" x14ac:dyDescent="0.25">
      <c r="A80" s="37">
        <f t="shared" si="1"/>
        <v>78</v>
      </c>
      <c r="B80" s="38"/>
      <c r="C80" s="43"/>
    </row>
    <row r="81" spans="1:3" s="9" customFormat="1" ht="32.25" customHeight="1" x14ac:dyDescent="0.25">
      <c r="A81" s="37">
        <f t="shared" si="1"/>
        <v>79</v>
      </c>
      <c r="B81" s="38"/>
      <c r="C81" s="43"/>
    </row>
    <row r="82" spans="1:3" s="9" customFormat="1" ht="32.25" customHeight="1" x14ac:dyDescent="0.25">
      <c r="A82" s="37">
        <f t="shared" si="1"/>
        <v>80</v>
      </c>
      <c r="B82" s="38"/>
      <c r="C82" s="43"/>
    </row>
    <row r="83" spans="1:3" s="9" customFormat="1" ht="32.25" customHeight="1" x14ac:dyDescent="0.25">
      <c r="A83" s="37">
        <f t="shared" si="1"/>
        <v>81</v>
      </c>
      <c r="B83" s="38"/>
      <c r="C83" s="43"/>
    </row>
    <row r="84" spans="1:3" s="9" customFormat="1" ht="32.25" customHeight="1" x14ac:dyDescent="0.25">
      <c r="A84" s="37">
        <f t="shared" si="1"/>
        <v>82</v>
      </c>
      <c r="B84" s="38"/>
      <c r="C84" s="43"/>
    </row>
    <row r="85" spans="1:3" s="9" customFormat="1" ht="32.25" customHeight="1" x14ac:dyDescent="0.25">
      <c r="A85" s="37">
        <f t="shared" si="1"/>
        <v>83</v>
      </c>
      <c r="B85" s="38"/>
      <c r="C85" s="43"/>
    </row>
    <row r="86" spans="1:3" s="9" customFormat="1" ht="32.25" customHeight="1" x14ac:dyDescent="0.25">
      <c r="A86" s="37">
        <f t="shared" si="1"/>
        <v>84</v>
      </c>
      <c r="B86" s="38"/>
      <c r="C86" s="43"/>
    </row>
    <row r="87" spans="1:3" s="9" customFormat="1" ht="32.25" customHeight="1" x14ac:dyDescent="0.25">
      <c r="A87" s="37">
        <f t="shared" si="1"/>
        <v>85</v>
      </c>
      <c r="B87" s="38"/>
      <c r="C87" s="43"/>
    </row>
    <row r="88" spans="1:3" s="9" customFormat="1" ht="32.25" customHeight="1" x14ac:dyDescent="0.25">
      <c r="A88" s="37">
        <f t="shared" si="1"/>
        <v>86</v>
      </c>
      <c r="B88" s="38"/>
      <c r="C88" s="43"/>
    </row>
    <row r="89" spans="1:3" s="9" customFormat="1" ht="32.25" customHeight="1" x14ac:dyDescent="0.25">
      <c r="A89" s="37">
        <f t="shared" si="1"/>
        <v>87</v>
      </c>
      <c r="B89" s="38"/>
      <c r="C89" s="43"/>
    </row>
    <row r="90" spans="1:3" s="9" customFormat="1" ht="32.25" customHeight="1" x14ac:dyDescent="0.25">
      <c r="A90" s="37">
        <f t="shared" si="1"/>
        <v>88</v>
      </c>
      <c r="B90" s="38"/>
      <c r="C90" s="43"/>
    </row>
    <row r="91" spans="1:3" s="9" customFormat="1" ht="32.25" customHeight="1" x14ac:dyDescent="0.25">
      <c r="A91" s="37">
        <f t="shared" si="1"/>
        <v>89</v>
      </c>
      <c r="B91" s="38"/>
      <c r="C91" s="43"/>
    </row>
    <row r="92" spans="1:3" s="9" customFormat="1" ht="32.25" customHeight="1" x14ac:dyDescent="0.25">
      <c r="A92" s="37">
        <f t="shared" si="1"/>
        <v>90</v>
      </c>
      <c r="B92" s="38"/>
      <c r="C92" s="43"/>
    </row>
    <row r="93" spans="1:3" s="9" customFormat="1" ht="32.25" customHeight="1" x14ac:dyDescent="0.25">
      <c r="A93" s="37">
        <f t="shared" si="1"/>
        <v>91</v>
      </c>
      <c r="B93" s="38"/>
      <c r="C93" s="43"/>
    </row>
    <row r="94" spans="1:3" s="9" customFormat="1" ht="32.25" customHeight="1" x14ac:dyDescent="0.25">
      <c r="A94" s="37">
        <f t="shared" si="1"/>
        <v>92</v>
      </c>
      <c r="B94" s="38"/>
      <c r="C94" s="43"/>
    </row>
    <row r="95" spans="1:3" s="9" customFormat="1" ht="32.25" customHeight="1" x14ac:dyDescent="0.25">
      <c r="A95" s="37">
        <f t="shared" si="1"/>
        <v>93</v>
      </c>
      <c r="B95" s="38"/>
      <c r="C95" s="43"/>
    </row>
    <row r="96" spans="1:3" s="9" customFormat="1" ht="32.25" customHeight="1" x14ac:dyDescent="0.25">
      <c r="A96" s="37">
        <f t="shared" si="1"/>
        <v>94</v>
      </c>
      <c r="B96" s="38"/>
      <c r="C96" s="43"/>
    </row>
    <row r="97" spans="1:3" s="9" customFormat="1" ht="32.25" customHeight="1" x14ac:dyDescent="0.25">
      <c r="A97" s="37">
        <f t="shared" si="1"/>
        <v>95</v>
      </c>
      <c r="B97" s="38"/>
      <c r="C97" s="43"/>
    </row>
    <row r="98" spans="1:3" s="9" customFormat="1" ht="32.25" customHeight="1" x14ac:dyDescent="0.25">
      <c r="A98" s="37">
        <f t="shared" si="1"/>
        <v>96</v>
      </c>
      <c r="B98" s="38"/>
      <c r="C98" s="43"/>
    </row>
    <row r="99" spans="1:3" s="9" customFormat="1" ht="32.25" customHeight="1" x14ac:dyDescent="0.25">
      <c r="A99" s="37">
        <f t="shared" si="1"/>
        <v>97</v>
      </c>
      <c r="B99" s="38"/>
      <c r="C99" s="43"/>
    </row>
    <row r="100" spans="1:3" s="9" customFormat="1" ht="32.25" customHeight="1" x14ac:dyDescent="0.25">
      <c r="A100" s="37">
        <f t="shared" si="1"/>
        <v>98</v>
      </c>
      <c r="B100" s="38"/>
      <c r="C100" s="43"/>
    </row>
    <row r="101" spans="1:3" s="9" customFormat="1" ht="32.25" customHeight="1" x14ac:dyDescent="0.25">
      <c r="A101" s="37">
        <f t="shared" si="1"/>
        <v>99</v>
      </c>
      <c r="B101" s="38"/>
      <c r="C101" s="43"/>
    </row>
    <row r="102" spans="1:3" s="9" customFormat="1" ht="32.25" customHeight="1" x14ac:dyDescent="0.25">
      <c r="A102" s="37">
        <f t="shared" si="1"/>
        <v>100</v>
      </c>
      <c r="B102" s="38"/>
      <c r="C102" s="43"/>
    </row>
    <row r="103" spans="1:3" s="9" customFormat="1" ht="32.25" customHeight="1" x14ac:dyDescent="0.25">
      <c r="A103" s="37">
        <f t="shared" si="1"/>
        <v>101</v>
      </c>
      <c r="B103" s="38"/>
      <c r="C103" s="43"/>
    </row>
    <row r="104" spans="1:3" s="9" customFormat="1" ht="32.25" customHeight="1" x14ac:dyDescent="0.25">
      <c r="A104" s="37">
        <f t="shared" si="1"/>
        <v>102</v>
      </c>
      <c r="B104" s="38"/>
      <c r="C104" s="43"/>
    </row>
    <row r="105" spans="1:3" s="9" customFormat="1" ht="32.25" customHeight="1" x14ac:dyDescent="0.25">
      <c r="A105" s="37">
        <f t="shared" si="1"/>
        <v>103</v>
      </c>
      <c r="B105" s="38"/>
      <c r="C105" s="43"/>
    </row>
    <row r="106" spans="1:3" s="9" customFormat="1" ht="32.25" customHeight="1" x14ac:dyDescent="0.25">
      <c r="A106" s="37">
        <f t="shared" si="1"/>
        <v>104</v>
      </c>
      <c r="B106" s="38"/>
      <c r="C106" s="43"/>
    </row>
    <row r="107" spans="1:3" s="9" customFormat="1" ht="32.25" customHeight="1" x14ac:dyDescent="0.25">
      <c r="A107" s="37">
        <f t="shared" si="1"/>
        <v>105</v>
      </c>
      <c r="B107" s="38"/>
      <c r="C107" s="43"/>
    </row>
    <row r="108" spans="1:3" s="9" customFormat="1" ht="32.25" customHeight="1" x14ac:dyDescent="0.25">
      <c r="A108" s="37">
        <f t="shared" si="1"/>
        <v>106</v>
      </c>
      <c r="B108" s="38"/>
      <c r="C108" s="43"/>
    </row>
    <row r="109" spans="1:3" s="9" customFormat="1" ht="32.25" customHeight="1" x14ac:dyDescent="0.25">
      <c r="A109" s="37">
        <f t="shared" si="1"/>
        <v>107</v>
      </c>
      <c r="B109" s="38"/>
      <c r="C109" s="43"/>
    </row>
    <row r="110" spans="1:3" s="9" customFormat="1" ht="32.25" customHeight="1" x14ac:dyDescent="0.25">
      <c r="A110" s="37">
        <f t="shared" si="1"/>
        <v>108</v>
      </c>
      <c r="B110" s="38"/>
      <c r="C110" s="43"/>
    </row>
    <row r="111" spans="1:3" s="9" customFormat="1" ht="32.25" customHeight="1" x14ac:dyDescent="0.25">
      <c r="A111" s="37">
        <f t="shared" si="1"/>
        <v>109</v>
      </c>
      <c r="B111" s="38"/>
      <c r="C111" s="43"/>
    </row>
    <row r="112" spans="1:3" s="9" customFormat="1" ht="32.25" customHeight="1" x14ac:dyDescent="0.25">
      <c r="A112" s="37">
        <f t="shared" si="1"/>
        <v>110</v>
      </c>
      <c r="B112" s="38"/>
      <c r="C112" s="43"/>
    </row>
    <row r="113" spans="1:3" s="9" customFormat="1" ht="32.25" customHeight="1" x14ac:dyDescent="0.25">
      <c r="A113" s="37">
        <f t="shared" si="1"/>
        <v>111</v>
      </c>
      <c r="B113" s="38"/>
      <c r="C113" s="43"/>
    </row>
    <row r="114" spans="1:3" s="9" customFormat="1" ht="32.25" customHeight="1" x14ac:dyDescent="0.25">
      <c r="A114" s="37">
        <f t="shared" si="1"/>
        <v>112</v>
      </c>
      <c r="B114" s="38"/>
      <c r="C114" s="43"/>
    </row>
    <row r="115" spans="1:3" s="9" customFormat="1" ht="32.25" customHeight="1" x14ac:dyDescent="0.25">
      <c r="A115" s="37">
        <f t="shared" si="1"/>
        <v>113</v>
      </c>
      <c r="B115" s="38"/>
      <c r="C115" s="43"/>
    </row>
    <row r="116" spans="1:3" s="9" customFormat="1" ht="32.25" customHeight="1" x14ac:dyDescent="0.25">
      <c r="A116" s="37">
        <f t="shared" si="1"/>
        <v>114</v>
      </c>
      <c r="B116" s="38"/>
      <c r="C116" s="43"/>
    </row>
    <row r="117" spans="1:3" s="9" customFormat="1" ht="32.25" customHeight="1" x14ac:dyDescent="0.25">
      <c r="A117" s="37">
        <f t="shared" si="1"/>
        <v>115</v>
      </c>
      <c r="B117" s="38"/>
      <c r="C117" s="43"/>
    </row>
    <row r="118" spans="1:3" s="9" customFormat="1" ht="32.25" customHeight="1" x14ac:dyDescent="0.25">
      <c r="A118" s="37">
        <f t="shared" ref="A118:A181" si="2">+A117+1</f>
        <v>116</v>
      </c>
      <c r="B118" s="38"/>
      <c r="C118" s="43"/>
    </row>
    <row r="119" spans="1:3" s="9" customFormat="1" ht="32.25" customHeight="1" x14ac:dyDescent="0.25">
      <c r="A119" s="37">
        <f t="shared" si="2"/>
        <v>117</v>
      </c>
      <c r="B119" s="38"/>
      <c r="C119" s="43"/>
    </row>
    <row r="120" spans="1:3" s="9" customFormat="1" ht="32.25" customHeight="1" x14ac:dyDescent="0.25">
      <c r="A120" s="37">
        <f t="shared" si="2"/>
        <v>118</v>
      </c>
      <c r="B120" s="38"/>
      <c r="C120" s="43"/>
    </row>
    <row r="121" spans="1:3" s="9" customFormat="1" ht="32.25" customHeight="1" x14ac:dyDescent="0.25">
      <c r="A121" s="37">
        <f t="shared" si="2"/>
        <v>119</v>
      </c>
      <c r="B121" s="38"/>
      <c r="C121" s="43"/>
    </row>
    <row r="122" spans="1:3" s="9" customFormat="1" ht="32.25" customHeight="1" x14ac:dyDescent="0.25">
      <c r="A122" s="37">
        <f t="shared" si="2"/>
        <v>120</v>
      </c>
      <c r="B122" s="38"/>
      <c r="C122" s="43"/>
    </row>
    <row r="123" spans="1:3" s="9" customFormat="1" ht="32.25" customHeight="1" x14ac:dyDescent="0.25">
      <c r="A123" s="37">
        <f t="shared" si="2"/>
        <v>121</v>
      </c>
      <c r="B123" s="38"/>
      <c r="C123" s="43"/>
    </row>
    <row r="124" spans="1:3" s="9" customFormat="1" ht="32.25" customHeight="1" x14ac:dyDescent="0.25">
      <c r="A124" s="37">
        <f t="shared" si="2"/>
        <v>122</v>
      </c>
      <c r="B124" s="38"/>
      <c r="C124" s="43"/>
    </row>
    <row r="125" spans="1:3" s="9" customFormat="1" ht="32.25" customHeight="1" x14ac:dyDescent="0.25">
      <c r="A125" s="37">
        <f t="shared" si="2"/>
        <v>123</v>
      </c>
      <c r="B125" s="38"/>
      <c r="C125" s="43"/>
    </row>
    <row r="126" spans="1:3" s="9" customFormat="1" ht="32.25" customHeight="1" x14ac:dyDescent="0.25">
      <c r="A126" s="37">
        <f t="shared" si="2"/>
        <v>124</v>
      </c>
      <c r="B126" s="38"/>
      <c r="C126" s="43"/>
    </row>
    <row r="127" spans="1:3" s="9" customFormat="1" ht="32.25" customHeight="1" x14ac:dyDescent="0.25">
      <c r="A127" s="37">
        <f t="shared" si="2"/>
        <v>125</v>
      </c>
      <c r="B127" s="38"/>
      <c r="C127" s="43"/>
    </row>
    <row r="128" spans="1:3" s="9" customFormat="1" ht="32.25" customHeight="1" x14ac:dyDescent="0.25">
      <c r="A128" s="37">
        <f t="shared" si="2"/>
        <v>126</v>
      </c>
      <c r="B128" s="38"/>
      <c r="C128" s="43"/>
    </row>
    <row r="129" spans="1:3" s="9" customFormat="1" ht="32.25" customHeight="1" x14ac:dyDescent="0.25">
      <c r="A129" s="37">
        <f t="shared" si="2"/>
        <v>127</v>
      </c>
      <c r="B129" s="38"/>
      <c r="C129" s="43"/>
    </row>
    <row r="130" spans="1:3" s="9" customFormat="1" ht="32.25" customHeight="1" x14ac:dyDescent="0.25">
      <c r="A130" s="37">
        <f t="shared" si="2"/>
        <v>128</v>
      </c>
      <c r="B130" s="38"/>
      <c r="C130" s="43"/>
    </row>
    <row r="131" spans="1:3" s="9" customFormat="1" ht="32.25" customHeight="1" x14ac:dyDescent="0.25">
      <c r="A131" s="37">
        <f t="shared" si="2"/>
        <v>129</v>
      </c>
      <c r="B131" s="38"/>
      <c r="C131" s="43"/>
    </row>
    <row r="132" spans="1:3" s="9" customFormat="1" ht="32.25" customHeight="1" x14ac:dyDescent="0.25">
      <c r="A132" s="37">
        <f t="shared" si="2"/>
        <v>130</v>
      </c>
      <c r="B132" s="38"/>
      <c r="C132" s="43"/>
    </row>
    <row r="133" spans="1:3" s="9" customFormat="1" ht="32.25" customHeight="1" x14ac:dyDescent="0.25">
      <c r="A133" s="37">
        <f t="shared" si="2"/>
        <v>131</v>
      </c>
      <c r="B133" s="38"/>
      <c r="C133" s="43"/>
    </row>
    <row r="134" spans="1:3" s="9" customFormat="1" ht="32.25" customHeight="1" x14ac:dyDescent="0.25">
      <c r="A134" s="37">
        <f t="shared" si="2"/>
        <v>132</v>
      </c>
      <c r="B134" s="38"/>
      <c r="C134" s="43"/>
    </row>
    <row r="135" spans="1:3" s="9" customFormat="1" ht="32.25" customHeight="1" x14ac:dyDescent="0.25">
      <c r="A135" s="37">
        <f t="shared" si="2"/>
        <v>133</v>
      </c>
      <c r="B135" s="38"/>
      <c r="C135" s="43"/>
    </row>
    <row r="136" spans="1:3" s="9" customFormat="1" ht="32.25" customHeight="1" x14ac:dyDescent="0.25">
      <c r="A136" s="37">
        <f t="shared" si="2"/>
        <v>134</v>
      </c>
      <c r="B136" s="38"/>
      <c r="C136" s="43"/>
    </row>
    <row r="137" spans="1:3" s="9" customFormat="1" ht="32.25" customHeight="1" x14ac:dyDescent="0.25">
      <c r="A137" s="37">
        <f t="shared" si="2"/>
        <v>135</v>
      </c>
      <c r="B137" s="38"/>
      <c r="C137" s="43"/>
    </row>
    <row r="138" spans="1:3" s="9" customFormat="1" ht="32.25" customHeight="1" x14ac:dyDescent="0.25">
      <c r="A138" s="37">
        <f t="shared" si="2"/>
        <v>136</v>
      </c>
      <c r="B138" s="38"/>
      <c r="C138" s="43"/>
    </row>
    <row r="139" spans="1:3" s="9" customFormat="1" ht="32.25" customHeight="1" x14ac:dyDescent="0.25">
      <c r="A139" s="37">
        <f t="shared" si="2"/>
        <v>137</v>
      </c>
      <c r="B139" s="38"/>
      <c r="C139" s="43"/>
    </row>
    <row r="140" spans="1:3" s="9" customFormat="1" ht="32.25" customHeight="1" x14ac:dyDescent="0.25">
      <c r="A140" s="37">
        <f t="shared" si="2"/>
        <v>138</v>
      </c>
      <c r="B140" s="38"/>
      <c r="C140" s="43"/>
    </row>
    <row r="141" spans="1:3" s="9" customFormat="1" ht="32.25" customHeight="1" x14ac:dyDescent="0.25">
      <c r="A141" s="37">
        <f t="shared" si="2"/>
        <v>139</v>
      </c>
      <c r="B141" s="38"/>
      <c r="C141" s="43"/>
    </row>
    <row r="142" spans="1:3" s="9" customFormat="1" ht="32.25" customHeight="1" x14ac:dyDescent="0.25">
      <c r="A142" s="37">
        <f t="shared" si="2"/>
        <v>140</v>
      </c>
      <c r="B142" s="38"/>
      <c r="C142" s="43"/>
    </row>
    <row r="143" spans="1:3" s="9" customFormat="1" ht="32.25" customHeight="1" x14ac:dyDescent="0.25">
      <c r="A143" s="37">
        <f t="shared" si="2"/>
        <v>141</v>
      </c>
      <c r="B143" s="38"/>
      <c r="C143" s="43"/>
    </row>
    <row r="144" spans="1:3" s="9" customFormat="1" ht="32.25" customHeight="1" x14ac:dyDescent="0.25">
      <c r="A144" s="37">
        <f t="shared" si="2"/>
        <v>142</v>
      </c>
      <c r="B144" s="38"/>
      <c r="C144" s="43"/>
    </row>
    <row r="145" spans="1:3" s="9" customFormat="1" ht="32.25" customHeight="1" x14ac:dyDescent="0.25">
      <c r="A145" s="37">
        <f t="shared" si="2"/>
        <v>143</v>
      </c>
      <c r="B145" s="38"/>
      <c r="C145" s="43"/>
    </row>
    <row r="146" spans="1:3" s="9" customFormat="1" ht="32.25" customHeight="1" x14ac:dyDescent="0.25">
      <c r="A146" s="37">
        <f t="shared" si="2"/>
        <v>144</v>
      </c>
      <c r="B146" s="38"/>
      <c r="C146" s="43"/>
    </row>
    <row r="147" spans="1:3" s="9" customFormat="1" ht="32.25" customHeight="1" x14ac:dyDescent="0.25">
      <c r="A147" s="37">
        <f t="shared" si="2"/>
        <v>145</v>
      </c>
      <c r="B147" s="38"/>
      <c r="C147" s="43"/>
    </row>
    <row r="148" spans="1:3" s="9" customFormat="1" ht="32.25" customHeight="1" x14ac:dyDescent="0.25">
      <c r="A148" s="37">
        <f t="shared" si="2"/>
        <v>146</v>
      </c>
      <c r="B148" s="38"/>
      <c r="C148" s="43"/>
    </row>
    <row r="149" spans="1:3" s="9" customFormat="1" ht="32.25" customHeight="1" x14ac:dyDescent="0.25">
      <c r="A149" s="37">
        <f t="shared" si="2"/>
        <v>147</v>
      </c>
      <c r="B149" s="38"/>
      <c r="C149" s="43"/>
    </row>
    <row r="150" spans="1:3" s="9" customFormat="1" ht="32.25" customHeight="1" x14ac:dyDescent="0.25">
      <c r="A150" s="37">
        <f t="shared" si="2"/>
        <v>148</v>
      </c>
      <c r="B150" s="38"/>
      <c r="C150" s="43"/>
    </row>
    <row r="151" spans="1:3" s="9" customFormat="1" ht="32.25" customHeight="1" x14ac:dyDescent="0.25">
      <c r="A151" s="37">
        <f t="shared" si="2"/>
        <v>149</v>
      </c>
      <c r="B151" s="38"/>
      <c r="C151" s="43"/>
    </row>
    <row r="152" spans="1:3" s="9" customFormat="1" ht="32.25" customHeight="1" x14ac:dyDescent="0.25">
      <c r="A152" s="37">
        <f t="shared" si="2"/>
        <v>150</v>
      </c>
      <c r="B152" s="38"/>
      <c r="C152" s="43"/>
    </row>
    <row r="153" spans="1:3" s="9" customFormat="1" ht="32.25" customHeight="1" x14ac:dyDescent="0.25">
      <c r="A153" s="37">
        <f t="shared" si="2"/>
        <v>151</v>
      </c>
      <c r="B153" s="38"/>
      <c r="C153" s="43"/>
    </row>
    <row r="154" spans="1:3" s="9" customFormat="1" ht="32.25" customHeight="1" x14ac:dyDescent="0.25">
      <c r="A154" s="37">
        <f t="shared" si="2"/>
        <v>152</v>
      </c>
      <c r="B154" s="38"/>
      <c r="C154" s="43"/>
    </row>
    <row r="155" spans="1:3" s="9" customFormat="1" ht="32.25" customHeight="1" x14ac:dyDescent="0.25">
      <c r="A155" s="37">
        <f t="shared" si="2"/>
        <v>153</v>
      </c>
      <c r="B155" s="38"/>
      <c r="C155" s="43"/>
    </row>
    <row r="156" spans="1:3" s="9" customFormat="1" ht="32.25" customHeight="1" x14ac:dyDescent="0.25">
      <c r="A156" s="37">
        <f t="shared" si="2"/>
        <v>154</v>
      </c>
      <c r="B156" s="38"/>
      <c r="C156" s="43"/>
    </row>
    <row r="157" spans="1:3" s="9" customFormat="1" ht="32.25" customHeight="1" x14ac:dyDescent="0.25">
      <c r="A157" s="37">
        <f t="shared" si="2"/>
        <v>155</v>
      </c>
      <c r="B157" s="38"/>
      <c r="C157" s="43"/>
    </row>
    <row r="158" spans="1:3" s="9" customFormat="1" ht="32.25" customHeight="1" x14ac:dyDescent="0.25">
      <c r="A158" s="37">
        <f t="shared" si="2"/>
        <v>156</v>
      </c>
      <c r="B158" s="38"/>
      <c r="C158" s="43"/>
    </row>
    <row r="159" spans="1:3" s="9" customFormat="1" ht="32.25" customHeight="1" x14ac:dyDescent="0.25">
      <c r="A159" s="37">
        <f t="shared" si="2"/>
        <v>157</v>
      </c>
      <c r="B159" s="38"/>
      <c r="C159" s="43"/>
    </row>
    <row r="160" spans="1:3" s="9" customFormat="1" ht="32.25" customHeight="1" x14ac:dyDescent="0.25">
      <c r="A160" s="37">
        <f t="shared" si="2"/>
        <v>158</v>
      </c>
      <c r="B160" s="38"/>
      <c r="C160" s="43"/>
    </row>
    <row r="161" spans="1:3" s="9" customFormat="1" ht="32.25" customHeight="1" x14ac:dyDescent="0.25">
      <c r="A161" s="37">
        <f t="shared" si="2"/>
        <v>159</v>
      </c>
      <c r="B161" s="38"/>
      <c r="C161" s="43"/>
    </row>
    <row r="162" spans="1:3" s="9" customFormat="1" ht="32.25" customHeight="1" x14ac:dyDescent="0.25">
      <c r="A162" s="37">
        <f t="shared" si="2"/>
        <v>160</v>
      </c>
      <c r="B162" s="38"/>
      <c r="C162" s="43"/>
    </row>
    <row r="163" spans="1:3" s="9" customFormat="1" ht="32.25" customHeight="1" x14ac:dyDescent="0.25">
      <c r="A163" s="37">
        <f t="shared" si="2"/>
        <v>161</v>
      </c>
      <c r="B163" s="38"/>
      <c r="C163" s="43"/>
    </row>
    <row r="164" spans="1:3" s="9" customFormat="1" ht="32.25" customHeight="1" x14ac:dyDescent="0.25">
      <c r="A164" s="37">
        <f t="shared" si="2"/>
        <v>162</v>
      </c>
      <c r="B164" s="38"/>
      <c r="C164" s="43"/>
    </row>
    <row r="165" spans="1:3" s="9" customFormat="1" ht="32.25" customHeight="1" x14ac:dyDescent="0.25">
      <c r="A165" s="37">
        <f t="shared" si="2"/>
        <v>163</v>
      </c>
      <c r="B165" s="38"/>
      <c r="C165" s="43"/>
    </row>
    <row r="166" spans="1:3" s="9" customFormat="1" ht="32.25" customHeight="1" x14ac:dyDescent="0.25">
      <c r="A166" s="37">
        <f t="shared" si="2"/>
        <v>164</v>
      </c>
      <c r="B166" s="38"/>
      <c r="C166" s="43"/>
    </row>
    <row r="167" spans="1:3" s="9" customFormat="1" ht="32.25" customHeight="1" x14ac:dyDescent="0.25">
      <c r="A167" s="37">
        <f t="shared" si="2"/>
        <v>165</v>
      </c>
      <c r="B167" s="38"/>
      <c r="C167" s="43"/>
    </row>
    <row r="168" spans="1:3" s="9" customFormat="1" ht="32.25" customHeight="1" x14ac:dyDescent="0.25">
      <c r="A168" s="37">
        <f t="shared" si="2"/>
        <v>166</v>
      </c>
      <c r="B168" s="38"/>
      <c r="C168" s="43"/>
    </row>
    <row r="169" spans="1:3" s="9" customFormat="1" ht="32.25" customHeight="1" x14ac:dyDescent="0.25">
      <c r="A169" s="37">
        <f t="shared" si="2"/>
        <v>167</v>
      </c>
      <c r="B169" s="38"/>
      <c r="C169" s="43"/>
    </row>
    <row r="170" spans="1:3" s="9" customFormat="1" ht="32.25" customHeight="1" x14ac:dyDescent="0.25">
      <c r="A170" s="37">
        <f t="shared" si="2"/>
        <v>168</v>
      </c>
      <c r="B170" s="38"/>
      <c r="C170" s="43"/>
    </row>
    <row r="171" spans="1:3" s="9" customFormat="1" ht="32.25" customHeight="1" x14ac:dyDescent="0.25">
      <c r="A171" s="37">
        <f t="shared" si="2"/>
        <v>169</v>
      </c>
      <c r="B171" s="38"/>
      <c r="C171" s="43"/>
    </row>
    <row r="172" spans="1:3" s="9" customFormat="1" ht="32.25" customHeight="1" x14ac:dyDescent="0.25">
      <c r="A172" s="37">
        <f t="shared" si="2"/>
        <v>170</v>
      </c>
      <c r="B172" s="38"/>
      <c r="C172" s="43"/>
    </row>
    <row r="173" spans="1:3" s="9" customFormat="1" ht="32.25" customHeight="1" x14ac:dyDescent="0.25">
      <c r="A173" s="37">
        <f t="shared" si="2"/>
        <v>171</v>
      </c>
      <c r="B173" s="38"/>
      <c r="C173" s="43"/>
    </row>
    <row r="174" spans="1:3" s="9" customFormat="1" ht="32.25" customHeight="1" x14ac:dyDescent="0.25">
      <c r="A174" s="37">
        <f t="shared" si="2"/>
        <v>172</v>
      </c>
      <c r="B174" s="38"/>
      <c r="C174" s="43"/>
    </row>
    <row r="175" spans="1:3" s="9" customFormat="1" ht="32.25" customHeight="1" x14ac:dyDescent="0.25">
      <c r="A175" s="37">
        <f t="shared" si="2"/>
        <v>173</v>
      </c>
      <c r="B175" s="38"/>
      <c r="C175" s="43"/>
    </row>
    <row r="176" spans="1:3" s="9" customFormat="1" ht="32.25" customHeight="1" x14ac:dyDescent="0.25">
      <c r="A176" s="37">
        <f t="shared" si="2"/>
        <v>174</v>
      </c>
      <c r="B176" s="38"/>
      <c r="C176" s="43"/>
    </row>
    <row r="177" spans="1:3" s="9" customFormat="1" ht="32.25" customHeight="1" x14ac:dyDescent="0.25">
      <c r="A177" s="37">
        <f t="shared" si="2"/>
        <v>175</v>
      </c>
      <c r="B177" s="38"/>
      <c r="C177" s="43"/>
    </row>
    <row r="178" spans="1:3" s="9" customFormat="1" ht="32.25" customHeight="1" x14ac:dyDescent="0.25">
      <c r="A178" s="37">
        <f t="shared" si="2"/>
        <v>176</v>
      </c>
      <c r="B178" s="38"/>
      <c r="C178" s="43"/>
    </row>
    <row r="179" spans="1:3" s="9" customFormat="1" ht="32.25" customHeight="1" x14ac:dyDescent="0.25">
      <c r="A179" s="37">
        <f t="shared" si="2"/>
        <v>177</v>
      </c>
      <c r="B179" s="38"/>
      <c r="C179" s="43"/>
    </row>
    <row r="180" spans="1:3" s="9" customFormat="1" ht="32.25" customHeight="1" x14ac:dyDescent="0.25">
      <c r="A180" s="37">
        <f t="shared" si="2"/>
        <v>178</v>
      </c>
      <c r="B180" s="38"/>
      <c r="C180" s="43"/>
    </row>
    <row r="181" spans="1:3" s="9" customFormat="1" ht="32.25" customHeight="1" x14ac:dyDescent="0.25">
      <c r="A181" s="37">
        <f t="shared" si="2"/>
        <v>179</v>
      </c>
      <c r="B181" s="38"/>
      <c r="C181" s="43"/>
    </row>
    <row r="182" spans="1:3" s="9" customFormat="1" ht="32.25" customHeight="1" x14ac:dyDescent="0.25">
      <c r="A182" s="37">
        <f t="shared" ref="A182:A200" si="3">+A181+1</f>
        <v>180</v>
      </c>
      <c r="B182" s="38"/>
      <c r="C182" s="43"/>
    </row>
    <row r="183" spans="1:3" s="9" customFormat="1" ht="32.25" customHeight="1" x14ac:dyDescent="0.25">
      <c r="A183" s="37">
        <f t="shared" si="3"/>
        <v>181</v>
      </c>
      <c r="B183" s="38"/>
      <c r="C183" s="43"/>
    </row>
    <row r="184" spans="1:3" s="9" customFormat="1" ht="32.25" customHeight="1" x14ac:dyDescent="0.25">
      <c r="A184" s="37">
        <f t="shared" si="3"/>
        <v>182</v>
      </c>
      <c r="B184" s="38"/>
      <c r="C184" s="43"/>
    </row>
    <row r="185" spans="1:3" s="9" customFormat="1" ht="32.25" customHeight="1" x14ac:dyDescent="0.25">
      <c r="A185" s="37">
        <f t="shared" si="3"/>
        <v>183</v>
      </c>
      <c r="B185" s="38"/>
      <c r="C185" s="43"/>
    </row>
    <row r="186" spans="1:3" s="9" customFormat="1" ht="32.25" customHeight="1" x14ac:dyDescent="0.25">
      <c r="A186" s="37">
        <f t="shared" si="3"/>
        <v>184</v>
      </c>
      <c r="B186" s="38"/>
      <c r="C186" s="43"/>
    </row>
    <row r="187" spans="1:3" s="9" customFormat="1" ht="32.25" customHeight="1" x14ac:dyDescent="0.25">
      <c r="A187" s="37">
        <f t="shared" si="3"/>
        <v>185</v>
      </c>
      <c r="B187" s="38"/>
      <c r="C187" s="43"/>
    </row>
    <row r="188" spans="1:3" s="9" customFormat="1" ht="32.25" customHeight="1" x14ac:dyDescent="0.25">
      <c r="A188" s="37">
        <f t="shared" si="3"/>
        <v>186</v>
      </c>
      <c r="B188" s="38"/>
      <c r="C188" s="43"/>
    </row>
    <row r="189" spans="1:3" s="9" customFormat="1" ht="32.25" customHeight="1" x14ac:dyDescent="0.25">
      <c r="A189" s="37">
        <f t="shared" si="3"/>
        <v>187</v>
      </c>
      <c r="B189" s="38"/>
      <c r="C189" s="43"/>
    </row>
    <row r="190" spans="1:3" s="9" customFormat="1" ht="32.25" customHeight="1" x14ac:dyDescent="0.25">
      <c r="A190" s="37">
        <f t="shared" si="3"/>
        <v>188</v>
      </c>
      <c r="B190" s="38"/>
      <c r="C190" s="43"/>
    </row>
    <row r="191" spans="1:3" s="9" customFormat="1" ht="32.25" customHeight="1" x14ac:dyDescent="0.25">
      <c r="A191" s="37">
        <f t="shared" si="3"/>
        <v>189</v>
      </c>
      <c r="B191" s="38"/>
      <c r="C191" s="43"/>
    </row>
    <row r="192" spans="1:3" s="9" customFormat="1" ht="32.25" customHeight="1" x14ac:dyDescent="0.25">
      <c r="A192" s="37">
        <f t="shared" si="3"/>
        <v>190</v>
      </c>
      <c r="B192" s="38"/>
      <c r="C192" s="43"/>
    </row>
    <row r="193" spans="1:3" s="9" customFormat="1" ht="32.25" customHeight="1" x14ac:dyDescent="0.25">
      <c r="A193" s="37">
        <f t="shared" si="3"/>
        <v>191</v>
      </c>
      <c r="B193" s="38"/>
      <c r="C193" s="43"/>
    </row>
    <row r="194" spans="1:3" s="9" customFormat="1" ht="32.25" customHeight="1" x14ac:dyDescent="0.25">
      <c r="A194" s="37">
        <f t="shared" si="3"/>
        <v>192</v>
      </c>
      <c r="B194" s="38"/>
      <c r="C194" s="43"/>
    </row>
    <row r="195" spans="1:3" s="9" customFormat="1" ht="32.25" customHeight="1" x14ac:dyDescent="0.25">
      <c r="A195" s="37">
        <f t="shared" si="3"/>
        <v>193</v>
      </c>
      <c r="B195" s="38"/>
      <c r="C195" s="43"/>
    </row>
    <row r="196" spans="1:3" s="9" customFormat="1" ht="32.25" customHeight="1" x14ac:dyDescent="0.25">
      <c r="A196" s="37">
        <f t="shared" si="3"/>
        <v>194</v>
      </c>
      <c r="B196" s="38"/>
      <c r="C196" s="43"/>
    </row>
    <row r="197" spans="1:3" s="9" customFormat="1" ht="32.25" customHeight="1" x14ac:dyDescent="0.25">
      <c r="A197" s="37">
        <f t="shared" si="3"/>
        <v>195</v>
      </c>
      <c r="B197" s="38"/>
      <c r="C197" s="43"/>
    </row>
    <row r="198" spans="1:3" s="9" customFormat="1" ht="32.25" customHeight="1" x14ac:dyDescent="0.25">
      <c r="A198" s="37">
        <f t="shared" si="3"/>
        <v>196</v>
      </c>
      <c r="B198" s="38"/>
      <c r="C198" s="43"/>
    </row>
    <row r="199" spans="1:3" s="9" customFormat="1" ht="32.25" customHeight="1" x14ac:dyDescent="0.25">
      <c r="A199" s="37">
        <f t="shared" si="3"/>
        <v>197</v>
      </c>
      <c r="B199" s="38"/>
      <c r="C199" s="43"/>
    </row>
    <row r="200" spans="1:3" s="9" customFormat="1" ht="32.25" customHeight="1" x14ac:dyDescent="0.25">
      <c r="A200" s="37">
        <f t="shared" si="3"/>
        <v>198</v>
      </c>
      <c r="B200" s="38"/>
      <c r="C200" s="43"/>
    </row>
    <row r="201" spans="1:3" s="9" customFormat="1" ht="32.25" customHeight="1" x14ac:dyDescent="0.25">
      <c r="A201" s="37">
        <f t="shared" ref="A201:A202" si="4">+A200+1</f>
        <v>199</v>
      </c>
      <c r="B201" s="38"/>
      <c r="C201" s="43"/>
    </row>
    <row r="202" spans="1:3" s="9" customFormat="1" ht="32.25" customHeight="1" thickBot="1" x14ac:dyDescent="0.3">
      <c r="A202" s="39">
        <f t="shared" si="4"/>
        <v>200</v>
      </c>
      <c r="B202" s="40"/>
      <c r="C202" s="44"/>
    </row>
    <row r="203" spans="1:3" s="9" customFormat="1" ht="15.75" thickTop="1" x14ac:dyDescent="0.25">
      <c r="C203" s="45"/>
    </row>
    <row r="204" spans="1:3" s="9" customFormat="1" x14ac:dyDescent="0.25">
      <c r="C204" s="45"/>
    </row>
    <row r="205" spans="1:3" s="9" customFormat="1" x14ac:dyDescent="0.25">
      <c r="C205" s="45"/>
    </row>
    <row r="206" spans="1:3" s="9" customFormat="1" x14ac:dyDescent="0.25">
      <c r="C206" s="45"/>
    </row>
    <row r="207" spans="1:3" s="9" customFormat="1" x14ac:dyDescent="0.25">
      <c r="C207" s="45"/>
    </row>
    <row r="208" spans="1:3" s="9" customFormat="1" x14ac:dyDescent="0.25">
      <c r="C208" s="45"/>
    </row>
    <row r="209" spans="3:3" s="9" customFormat="1" x14ac:dyDescent="0.25">
      <c r="C209" s="45"/>
    </row>
    <row r="210" spans="3:3" s="9" customFormat="1" x14ac:dyDescent="0.25">
      <c r="C210" s="45"/>
    </row>
    <row r="211" spans="3:3" s="9" customFormat="1" x14ac:dyDescent="0.25">
      <c r="C211" s="45"/>
    </row>
    <row r="212" spans="3:3" s="9" customFormat="1" x14ac:dyDescent="0.25">
      <c r="C212" s="45"/>
    </row>
    <row r="213" spans="3:3" s="9" customFormat="1" x14ac:dyDescent="0.25">
      <c r="C213" s="45"/>
    </row>
    <row r="214" spans="3:3" s="9" customFormat="1" x14ac:dyDescent="0.25">
      <c r="C214" s="45"/>
    </row>
    <row r="215" spans="3:3" s="9" customFormat="1" x14ac:dyDescent="0.25">
      <c r="C215" s="45"/>
    </row>
    <row r="216" spans="3:3" s="9" customFormat="1" x14ac:dyDescent="0.25">
      <c r="C216" s="45"/>
    </row>
    <row r="217" spans="3:3" s="9" customFormat="1" x14ac:dyDescent="0.25">
      <c r="C217" s="45"/>
    </row>
    <row r="218" spans="3:3" s="9" customFormat="1" x14ac:dyDescent="0.25">
      <c r="C218" s="45"/>
    </row>
    <row r="219" spans="3:3" s="9" customFormat="1" x14ac:dyDescent="0.25">
      <c r="C219" s="45"/>
    </row>
    <row r="220" spans="3:3" s="9" customFormat="1" x14ac:dyDescent="0.25">
      <c r="C220" s="45"/>
    </row>
    <row r="221" spans="3:3" s="9" customFormat="1" x14ac:dyDescent="0.25">
      <c r="C221" s="45"/>
    </row>
    <row r="222" spans="3:3" s="9" customFormat="1" x14ac:dyDescent="0.25">
      <c r="C222" s="45"/>
    </row>
    <row r="223" spans="3:3" s="9" customFormat="1" x14ac:dyDescent="0.25">
      <c r="C223" s="45"/>
    </row>
    <row r="224" spans="3:3" s="9" customFormat="1" x14ac:dyDescent="0.25">
      <c r="C224" s="45"/>
    </row>
    <row r="225" spans="3:3" s="9" customFormat="1" x14ac:dyDescent="0.25">
      <c r="C225" s="45"/>
    </row>
    <row r="226" spans="3:3" s="9" customFormat="1" x14ac:dyDescent="0.25">
      <c r="C226" s="45"/>
    </row>
    <row r="227" spans="3:3" s="9" customFormat="1" x14ac:dyDescent="0.25">
      <c r="C227" s="45"/>
    </row>
    <row r="228" spans="3:3" s="9" customFormat="1" x14ac:dyDescent="0.25">
      <c r="C228" s="45"/>
    </row>
    <row r="229" spans="3:3" s="9" customFormat="1" x14ac:dyDescent="0.25">
      <c r="C229" s="45"/>
    </row>
    <row r="230" spans="3:3" s="9" customFormat="1" x14ac:dyDescent="0.25">
      <c r="C230" s="45"/>
    </row>
    <row r="231" spans="3:3" s="9" customFormat="1" x14ac:dyDescent="0.25">
      <c r="C231" s="45"/>
    </row>
    <row r="232" spans="3:3" s="9" customFormat="1" x14ac:dyDescent="0.25">
      <c r="C232" s="45"/>
    </row>
    <row r="233" spans="3:3" s="9" customFormat="1" x14ac:dyDescent="0.25">
      <c r="C233" s="45"/>
    </row>
    <row r="234" spans="3:3" s="9" customFormat="1" x14ac:dyDescent="0.25">
      <c r="C234" s="45"/>
    </row>
    <row r="235" spans="3:3" s="9" customFormat="1" x14ac:dyDescent="0.25">
      <c r="C235" s="45"/>
    </row>
    <row r="236" spans="3:3" s="9" customFormat="1" x14ac:dyDescent="0.25">
      <c r="C236" s="45"/>
    </row>
    <row r="237" spans="3:3" s="9" customFormat="1" x14ac:dyDescent="0.25">
      <c r="C237" s="45"/>
    </row>
    <row r="238" spans="3:3" s="9" customFormat="1" x14ac:dyDescent="0.25">
      <c r="C238" s="45"/>
    </row>
    <row r="239" spans="3:3" s="9" customFormat="1" x14ac:dyDescent="0.25">
      <c r="C239" s="45"/>
    </row>
    <row r="240" spans="3:3" s="9" customFormat="1" x14ac:dyDescent="0.25">
      <c r="C240" s="45"/>
    </row>
    <row r="241" spans="3:3" s="9" customFormat="1" x14ac:dyDescent="0.25">
      <c r="C241" s="45"/>
    </row>
    <row r="242" spans="3:3" s="9" customFormat="1" x14ac:dyDescent="0.25">
      <c r="C242" s="45"/>
    </row>
    <row r="243" spans="3:3" s="9" customFormat="1" x14ac:dyDescent="0.25">
      <c r="C243" s="45"/>
    </row>
    <row r="244" spans="3:3" s="9" customFormat="1" x14ac:dyDescent="0.25">
      <c r="C244" s="45"/>
    </row>
    <row r="245" spans="3:3" s="9" customFormat="1" x14ac:dyDescent="0.25">
      <c r="C245" s="45"/>
    </row>
    <row r="246" spans="3:3" s="9" customFormat="1" x14ac:dyDescent="0.25">
      <c r="C246" s="45"/>
    </row>
    <row r="247" spans="3:3" s="9" customFormat="1" x14ac:dyDescent="0.25">
      <c r="C247" s="45"/>
    </row>
    <row r="248" spans="3:3" s="9" customFormat="1" x14ac:dyDescent="0.25">
      <c r="C248" s="45"/>
    </row>
    <row r="249" spans="3:3" s="9" customFormat="1" x14ac:dyDescent="0.25">
      <c r="C249" s="45"/>
    </row>
    <row r="250" spans="3:3" s="9" customFormat="1" x14ac:dyDescent="0.25">
      <c r="C250" s="45"/>
    </row>
    <row r="251" spans="3:3" s="9" customFormat="1" x14ac:dyDescent="0.25">
      <c r="C251" s="45"/>
    </row>
    <row r="252" spans="3:3" s="9" customFormat="1" x14ac:dyDescent="0.25">
      <c r="C252" s="45"/>
    </row>
    <row r="253" spans="3:3" s="9" customFormat="1" x14ac:dyDescent="0.25">
      <c r="C253" s="45"/>
    </row>
    <row r="254" spans="3:3" s="9" customFormat="1" x14ac:dyDescent="0.25">
      <c r="C254" s="45"/>
    </row>
    <row r="255" spans="3:3" s="9" customFormat="1" x14ac:dyDescent="0.25">
      <c r="C255" s="45"/>
    </row>
    <row r="256" spans="3:3" s="9" customFormat="1" x14ac:dyDescent="0.25">
      <c r="C256" s="45"/>
    </row>
    <row r="257" spans="3:3" s="9" customFormat="1" x14ac:dyDescent="0.25">
      <c r="C257" s="45"/>
    </row>
    <row r="258" spans="3:3" s="9" customFormat="1" x14ac:dyDescent="0.25">
      <c r="C258" s="45"/>
    </row>
    <row r="259" spans="3:3" s="9" customFormat="1" x14ac:dyDescent="0.25">
      <c r="C259" s="45"/>
    </row>
    <row r="260" spans="3:3" s="9" customFormat="1" x14ac:dyDescent="0.25">
      <c r="C260" s="45"/>
    </row>
    <row r="261" spans="3:3" s="9" customFormat="1" x14ac:dyDescent="0.25">
      <c r="C261" s="45"/>
    </row>
    <row r="262" spans="3:3" s="9" customFormat="1" x14ac:dyDescent="0.25">
      <c r="C262" s="45"/>
    </row>
    <row r="263" spans="3:3" s="9" customFormat="1" x14ac:dyDescent="0.25">
      <c r="C263" s="45"/>
    </row>
    <row r="264" spans="3:3" s="9" customFormat="1" x14ac:dyDescent="0.25">
      <c r="C264" s="45"/>
    </row>
    <row r="265" spans="3:3" s="9" customFormat="1" x14ac:dyDescent="0.25">
      <c r="C265" s="45"/>
    </row>
    <row r="266" spans="3:3" s="9" customFormat="1" x14ac:dyDescent="0.25">
      <c r="C266" s="45"/>
    </row>
    <row r="267" spans="3:3" s="9" customFormat="1" x14ac:dyDescent="0.25">
      <c r="C267" s="45"/>
    </row>
    <row r="268" spans="3:3" s="9" customFormat="1" x14ac:dyDescent="0.25">
      <c r="C268" s="45"/>
    </row>
    <row r="269" spans="3:3" s="9" customFormat="1" x14ac:dyDescent="0.25">
      <c r="C269" s="45"/>
    </row>
    <row r="270" spans="3:3" s="9" customFormat="1" x14ac:dyDescent="0.25">
      <c r="C270" s="45"/>
    </row>
    <row r="271" spans="3:3" s="9" customFormat="1" x14ac:dyDescent="0.25">
      <c r="C271" s="45"/>
    </row>
    <row r="272" spans="3:3" s="9" customFormat="1" x14ac:dyDescent="0.25">
      <c r="C272" s="45"/>
    </row>
    <row r="273" spans="3:3" s="9" customFormat="1" x14ac:dyDescent="0.25">
      <c r="C273" s="45"/>
    </row>
    <row r="274" spans="3:3" s="9" customFormat="1" x14ac:dyDescent="0.25">
      <c r="C274" s="45"/>
    </row>
    <row r="275" spans="3:3" s="9" customFormat="1" x14ac:dyDescent="0.25">
      <c r="C275" s="45"/>
    </row>
    <row r="276" spans="3:3" s="9" customFormat="1" x14ac:dyDescent="0.25">
      <c r="C276" s="45"/>
    </row>
    <row r="277" spans="3:3" s="9" customFormat="1" x14ac:dyDescent="0.25">
      <c r="C277" s="45"/>
    </row>
    <row r="278" spans="3:3" s="9" customFormat="1" x14ac:dyDescent="0.25">
      <c r="C278" s="45"/>
    </row>
    <row r="279" spans="3:3" s="9" customFormat="1" x14ac:dyDescent="0.25">
      <c r="C279" s="45"/>
    </row>
    <row r="280" spans="3:3" s="9" customFormat="1" x14ac:dyDescent="0.25">
      <c r="C280" s="45"/>
    </row>
    <row r="281" spans="3:3" s="9" customFormat="1" x14ac:dyDescent="0.25">
      <c r="C281" s="45"/>
    </row>
    <row r="282" spans="3:3" s="9" customFormat="1" x14ac:dyDescent="0.25">
      <c r="C282" s="45"/>
    </row>
    <row r="283" spans="3:3" s="9" customFormat="1" x14ac:dyDescent="0.25">
      <c r="C283" s="45"/>
    </row>
    <row r="284" spans="3:3" s="9" customFormat="1" x14ac:dyDescent="0.25">
      <c r="C284" s="45"/>
    </row>
    <row r="285" spans="3:3" s="9" customFormat="1" x14ac:dyDescent="0.25">
      <c r="C285" s="45"/>
    </row>
    <row r="286" spans="3:3" s="9" customFormat="1" x14ac:dyDescent="0.25">
      <c r="C286" s="45"/>
    </row>
    <row r="287" spans="3:3" s="9" customFormat="1" x14ac:dyDescent="0.25">
      <c r="C287" s="45"/>
    </row>
    <row r="288" spans="3:3" s="9" customFormat="1" x14ac:dyDescent="0.25">
      <c r="C288" s="45"/>
    </row>
    <row r="289" spans="3:3" s="9" customFormat="1" x14ac:dyDescent="0.25">
      <c r="C289" s="45"/>
    </row>
    <row r="290" spans="3:3" s="9" customFormat="1" x14ac:dyDescent="0.25">
      <c r="C290" s="45"/>
    </row>
    <row r="291" spans="3:3" s="9" customFormat="1" x14ac:dyDescent="0.25">
      <c r="C291" s="45"/>
    </row>
    <row r="292" spans="3:3" s="9" customFormat="1" x14ac:dyDescent="0.25">
      <c r="C292" s="45"/>
    </row>
    <row r="293" spans="3:3" s="9" customFormat="1" x14ac:dyDescent="0.25">
      <c r="C293" s="45"/>
    </row>
    <row r="294" spans="3:3" s="9" customFormat="1" x14ac:dyDescent="0.25">
      <c r="C294" s="45"/>
    </row>
    <row r="295" spans="3:3" s="9" customFormat="1" x14ac:dyDescent="0.25">
      <c r="C295" s="45"/>
    </row>
    <row r="296" spans="3:3" s="9" customFormat="1" x14ac:dyDescent="0.25">
      <c r="C296" s="45"/>
    </row>
    <row r="297" spans="3:3" s="9" customFormat="1" x14ac:dyDescent="0.25">
      <c r="C297" s="45"/>
    </row>
    <row r="298" spans="3:3" s="9" customFormat="1" x14ac:dyDescent="0.25">
      <c r="C298" s="45"/>
    </row>
    <row r="299" spans="3:3" s="9" customFormat="1" x14ac:dyDescent="0.25">
      <c r="C299" s="45"/>
    </row>
    <row r="300" spans="3:3" s="9" customFormat="1" x14ac:dyDescent="0.25">
      <c r="C300" s="45"/>
    </row>
    <row r="301" spans="3:3" s="9" customFormat="1" x14ac:dyDescent="0.25">
      <c r="C301" s="45"/>
    </row>
    <row r="302" spans="3:3" s="9" customFormat="1" x14ac:dyDescent="0.25">
      <c r="C302" s="45"/>
    </row>
    <row r="303" spans="3:3" s="9" customFormat="1" x14ac:dyDescent="0.25">
      <c r="C303" s="45"/>
    </row>
    <row r="304" spans="3:3" s="9" customFormat="1" x14ac:dyDescent="0.25">
      <c r="C304" s="45"/>
    </row>
    <row r="305" spans="3:3" s="9" customFormat="1" x14ac:dyDescent="0.25">
      <c r="C305" s="45"/>
    </row>
    <row r="306" spans="3:3" s="9" customFormat="1" x14ac:dyDescent="0.25">
      <c r="C306" s="45"/>
    </row>
    <row r="307" spans="3:3" s="9" customFormat="1" x14ac:dyDescent="0.25">
      <c r="C307" s="45"/>
    </row>
    <row r="308" spans="3:3" s="9" customFormat="1" x14ac:dyDescent="0.25">
      <c r="C308" s="45"/>
    </row>
    <row r="309" spans="3:3" s="9" customFormat="1" x14ac:dyDescent="0.25">
      <c r="C309" s="45"/>
    </row>
    <row r="310" spans="3:3" s="9" customFormat="1" x14ac:dyDescent="0.25">
      <c r="C310" s="45"/>
    </row>
    <row r="311" spans="3:3" s="9" customFormat="1" x14ac:dyDescent="0.25">
      <c r="C311" s="45"/>
    </row>
    <row r="312" spans="3:3" s="9" customFormat="1" x14ac:dyDescent="0.25">
      <c r="C312" s="45"/>
    </row>
    <row r="313" spans="3:3" s="9" customFormat="1" x14ac:dyDescent="0.25">
      <c r="C313" s="45"/>
    </row>
    <row r="314" spans="3:3" s="9" customFormat="1" x14ac:dyDescent="0.25">
      <c r="C314" s="45"/>
    </row>
    <row r="315" spans="3:3" s="9" customFormat="1" x14ac:dyDescent="0.25">
      <c r="C315" s="45"/>
    </row>
    <row r="316" spans="3:3" s="9" customFormat="1" x14ac:dyDescent="0.25">
      <c r="C316" s="45"/>
    </row>
    <row r="317" spans="3:3" s="9" customFormat="1" x14ac:dyDescent="0.25">
      <c r="C317" s="45"/>
    </row>
    <row r="318" spans="3:3" s="9" customFormat="1" x14ac:dyDescent="0.25">
      <c r="C318" s="45"/>
    </row>
    <row r="319" spans="3:3" s="9" customFormat="1" x14ac:dyDescent="0.25">
      <c r="C319" s="45"/>
    </row>
    <row r="320" spans="3:3" s="9" customFormat="1" x14ac:dyDescent="0.25">
      <c r="C320" s="45"/>
    </row>
    <row r="321" spans="3:3" s="9" customFormat="1" x14ac:dyDescent="0.25">
      <c r="C321" s="45"/>
    </row>
    <row r="322" spans="3:3" s="9" customFormat="1" x14ac:dyDescent="0.25">
      <c r="C322" s="45"/>
    </row>
    <row r="323" spans="3:3" s="9" customFormat="1" x14ac:dyDescent="0.25">
      <c r="C323" s="45"/>
    </row>
    <row r="324" spans="3:3" s="9" customFormat="1" x14ac:dyDescent="0.25">
      <c r="C324" s="45"/>
    </row>
    <row r="325" spans="3:3" s="9" customFormat="1" x14ac:dyDescent="0.25">
      <c r="C325" s="45"/>
    </row>
    <row r="326" spans="3:3" s="9" customFormat="1" x14ac:dyDescent="0.25">
      <c r="C326" s="45"/>
    </row>
    <row r="327" spans="3:3" s="9" customFormat="1" x14ac:dyDescent="0.25">
      <c r="C327" s="45"/>
    </row>
    <row r="328" spans="3:3" s="9" customFormat="1" x14ac:dyDescent="0.25">
      <c r="C328" s="45"/>
    </row>
    <row r="329" spans="3:3" s="9" customFormat="1" x14ac:dyDescent="0.25">
      <c r="C329" s="45"/>
    </row>
    <row r="330" spans="3:3" s="9" customFormat="1" x14ac:dyDescent="0.25">
      <c r="C330" s="45"/>
    </row>
    <row r="331" spans="3:3" s="9" customFormat="1" x14ac:dyDescent="0.25">
      <c r="C331" s="45"/>
    </row>
    <row r="332" spans="3:3" s="9" customFormat="1" x14ac:dyDescent="0.25">
      <c r="C332" s="45"/>
    </row>
    <row r="333" spans="3:3" s="9" customFormat="1" x14ac:dyDescent="0.25">
      <c r="C333" s="45"/>
    </row>
    <row r="334" spans="3:3" s="9" customFormat="1" x14ac:dyDescent="0.25">
      <c r="C334" s="45"/>
    </row>
    <row r="335" spans="3:3" s="9" customFormat="1" x14ac:dyDescent="0.25">
      <c r="C335" s="45"/>
    </row>
    <row r="336" spans="3:3" s="9" customFormat="1" x14ac:dyDescent="0.25">
      <c r="C336" s="45"/>
    </row>
    <row r="337" spans="3:3" s="9" customFormat="1" x14ac:dyDescent="0.25">
      <c r="C337" s="45"/>
    </row>
    <row r="338" spans="3:3" s="9" customFormat="1" x14ac:dyDescent="0.25">
      <c r="C338" s="45"/>
    </row>
    <row r="339" spans="3:3" s="9" customFormat="1" x14ac:dyDescent="0.25">
      <c r="C339" s="45"/>
    </row>
    <row r="340" spans="3:3" s="9" customFormat="1" x14ac:dyDescent="0.25">
      <c r="C340" s="45"/>
    </row>
    <row r="341" spans="3:3" s="9" customFormat="1" x14ac:dyDescent="0.25">
      <c r="C341" s="45"/>
    </row>
    <row r="342" spans="3:3" s="9" customFormat="1" x14ac:dyDescent="0.25">
      <c r="C342" s="45"/>
    </row>
    <row r="343" spans="3:3" s="9" customFormat="1" x14ac:dyDescent="0.25">
      <c r="C343" s="45"/>
    </row>
    <row r="344" spans="3:3" s="9" customFormat="1" x14ac:dyDescent="0.25">
      <c r="C344" s="45"/>
    </row>
    <row r="345" spans="3:3" s="9" customFormat="1" x14ac:dyDescent="0.25">
      <c r="C345" s="45"/>
    </row>
    <row r="346" spans="3:3" s="9" customFormat="1" x14ac:dyDescent="0.25">
      <c r="C346" s="45"/>
    </row>
    <row r="347" spans="3:3" s="9" customFormat="1" x14ac:dyDescent="0.25">
      <c r="C347" s="45"/>
    </row>
    <row r="348" spans="3:3" s="9" customFormat="1" x14ac:dyDescent="0.25">
      <c r="C348" s="45"/>
    </row>
    <row r="349" spans="3:3" s="9" customFormat="1" x14ac:dyDescent="0.25">
      <c r="C349" s="45"/>
    </row>
    <row r="350" spans="3:3" s="9" customFormat="1" x14ac:dyDescent="0.25">
      <c r="C350" s="45"/>
    </row>
    <row r="351" spans="3:3" s="9" customFormat="1" x14ac:dyDescent="0.25">
      <c r="C351" s="45"/>
    </row>
    <row r="352" spans="3:3" s="9" customFormat="1" x14ac:dyDescent="0.25">
      <c r="C352" s="45"/>
    </row>
    <row r="353" spans="3:3" s="9" customFormat="1" x14ac:dyDescent="0.25">
      <c r="C353" s="45"/>
    </row>
    <row r="354" spans="3:3" s="9" customFormat="1" x14ac:dyDescent="0.25">
      <c r="C354" s="45"/>
    </row>
    <row r="355" spans="3:3" s="9" customFormat="1" x14ac:dyDescent="0.25">
      <c r="C355" s="45"/>
    </row>
    <row r="356" spans="3:3" s="9" customFormat="1" x14ac:dyDescent="0.25">
      <c r="C356" s="45"/>
    </row>
    <row r="357" spans="3:3" s="9" customFormat="1" x14ac:dyDescent="0.25">
      <c r="C357" s="45"/>
    </row>
    <row r="358" spans="3:3" s="9" customFormat="1" x14ac:dyDescent="0.25">
      <c r="C358" s="45"/>
    </row>
    <row r="359" spans="3:3" s="9" customFormat="1" x14ac:dyDescent="0.25">
      <c r="C359" s="45"/>
    </row>
    <row r="360" spans="3:3" s="9" customFormat="1" x14ac:dyDescent="0.25">
      <c r="C360" s="45"/>
    </row>
    <row r="361" spans="3:3" s="9" customFormat="1" x14ac:dyDescent="0.25">
      <c r="C361" s="45"/>
    </row>
    <row r="362" spans="3:3" s="9" customFormat="1" x14ac:dyDescent="0.25">
      <c r="C362" s="45"/>
    </row>
    <row r="363" spans="3:3" s="9" customFormat="1" x14ac:dyDescent="0.25">
      <c r="C363" s="45"/>
    </row>
    <row r="364" spans="3:3" s="9" customFormat="1" x14ac:dyDescent="0.25">
      <c r="C364" s="45"/>
    </row>
    <row r="365" spans="3:3" s="9" customFormat="1" x14ac:dyDescent="0.25">
      <c r="C365" s="45"/>
    </row>
    <row r="366" spans="3:3" s="9" customFormat="1" x14ac:dyDescent="0.25">
      <c r="C366" s="45"/>
    </row>
    <row r="367" spans="3:3" s="9" customFormat="1" x14ac:dyDescent="0.25">
      <c r="C367" s="45"/>
    </row>
    <row r="368" spans="3:3" s="9" customFormat="1" x14ac:dyDescent="0.25">
      <c r="C368" s="45"/>
    </row>
    <row r="369" spans="3:3" s="9" customFormat="1" x14ac:dyDescent="0.25">
      <c r="C369" s="45"/>
    </row>
    <row r="370" spans="3:3" s="9" customFormat="1" x14ac:dyDescent="0.25">
      <c r="C370" s="45"/>
    </row>
    <row r="371" spans="3:3" s="9" customFormat="1" x14ac:dyDescent="0.25">
      <c r="C371" s="45"/>
    </row>
    <row r="372" spans="3:3" s="9" customFormat="1" x14ac:dyDescent="0.25">
      <c r="C372" s="45"/>
    </row>
    <row r="373" spans="3:3" s="9" customFormat="1" x14ac:dyDescent="0.25">
      <c r="C373" s="45"/>
    </row>
    <row r="374" spans="3:3" s="9" customFormat="1" x14ac:dyDescent="0.25">
      <c r="C374" s="45"/>
    </row>
    <row r="375" spans="3:3" s="9" customFormat="1" x14ac:dyDescent="0.25">
      <c r="C375" s="45"/>
    </row>
    <row r="376" spans="3:3" s="9" customFormat="1" x14ac:dyDescent="0.25">
      <c r="C376" s="45"/>
    </row>
    <row r="377" spans="3:3" s="9" customFormat="1" x14ac:dyDescent="0.25">
      <c r="C377" s="45"/>
    </row>
    <row r="378" spans="3:3" s="9" customFormat="1" x14ac:dyDescent="0.25">
      <c r="C378" s="45"/>
    </row>
    <row r="379" spans="3:3" s="9" customFormat="1" x14ac:dyDescent="0.25">
      <c r="C379" s="45"/>
    </row>
    <row r="380" spans="3:3" s="9" customFormat="1" x14ac:dyDescent="0.25">
      <c r="C380" s="45"/>
    </row>
    <row r="381" spans="3:3" s="9" customFormat="1" x14ac:dyDescent="0.25">
      <c r="C381" s="45"/>
    </row>
    <row r="382" spans="3:3" s="9" customFormat="1" x14ac:dyDescent="0.25">
      <c r="C382" s="45"/>
    </row>
    <row r="383" spans="3:3" s="9" customFormat="1" x14ac:dyDescent="0.25">
      <c r="C383" s="45"/>
    </row>
    <row r="384" spans="3:3" s="9" customFormat="1" x14ac:dyDescent="0.25">
      <c r="C384" s="45"/>
    </row>
    <row r="385" spans="3:3" s="9" customFormat="1" x14ac:dyDescent="0.25">
      <c r="C385" s="45"/>
    </row>
    <row r="386" spans="3:3" s="9" customFormat="1" x14ac:dyDescent="0.25">
      <c r="C386" s="45"/>
    </row>
    <row r="387" spans="3:3" s="9" customFormat="1" x14ac:dyDescent="0.25">
      <c r="C387" s="45"/>
    </row>
    <row r="388" spans="3:3" s="9" customFormat="1" x14ac:dyDescent="0.25">
      <c r="C388" s="45"/>
    </row>
    <row r="389" spans="3:3" s="9" customFormat="1" x14ac:dyDescent="0.25">
      <c r="C389" s="45"/>
    </row>
    <row r="390" spans="3:3" s="9" customFormat="1" x14ac:dyDescent="0.25">
      <c r="C390" s="45"/>
    </row>
    <row r="391" spans="3:3" s="9" customFormat="1" x14ac:dyDescent="0.25">
      <c r="C391" s="45"/>
    </row>
    <row r="392" spans="3:3" s="9" customFormat="1" x14ac:dyDescent="0.25">
      <c r="C392" s="45"/>
    </row>
    <row r="393" spans="3:3" s="9" customFormat="1" x14ac:dyDescent="0.25">
      <c r="C393" s="45"/>
    </row>
    <row r="394" spans="3:3" s="9" customFormat="1" x14ac:dyDescent="0.25">
      <c r="C394" s="45"/>
    </row>
    <row r="395" spans="3:3" s="9" customFormat="1" x14ac:dyDescent="0.25">
      <c r="C395" s="45"/>
    </row>
    <row r="396" spans="3:3" s="9" customFormat="1" x14ac:dyDescent="0.25">
      <c r="C396" s="45"/>
    </row>
    <row r="397" spans="3:3" s="9" customFormat="1" x14ac:dyDescent="0.25">
      <c r="C397" s="45"/>
    </row>
    <row r="398" spans="3:3" s="9" customFormat="1" x14ac:dyDescent="0.25">
      <c r="C398" s="45"/>
    </row>
    <row r="399" spans="3:3" s="9" customFormat="1" x14ac:dyDescent="0.25">
      <c r="C399" s="45"/>
    </row>
    <row r="400" spans="3:3" s="9" customFormat="1" x14ac:dyDescent="0.25">
      <c r="C400" s="45"/>
    </row>
    <row r="401" spans="3:3" s="9" customFormat="1" x14ac:dyDescent="0.25">
      <c r="C401" s="45"/>
    </row>
    <row r="402" spans="3:3" s="9" customFormat="1" x14ac:dyDescent="0.25">
      <c r="C402" s="45"/>
    </row>
    <row r="403" spans="3:3" s="9" customFormat="1" x14ac:dyDescent="0.25">
      <c r="C403" s="45"/>
    </row>
    <row r="404" spans="3:3" s="9" customFormat="1" x14ac:dyDescent="0.25">
      <c r="C404" s="45"/>
    </row>
    <row r="405" spans="3:3" s="9" customFormat="1" x14ac:dyDescent="0.25">
      <c r="C405" s="45"/>
    </row>
    <row r="406" spans="3:3" s="9" customFormat="1" x14ac:dyDescent="0.25">
      <c r="C406" s="45"/>
    </row>
    <row r="407" spans="3:3" s="9" customFormat="1" x14ac:dyDescent="0.25">
      <c r="C407" s="45"/>
    </row>
    <row r="408" spans="3:3" s="9" customFormat="1" x14ac:dyDescent="0.25">
      <c r="C408" s="45"/>
    </row>
    <row r="409" spans="3:3" s="9" customFormat="1" x14ac:dyDescent="0.25">
      <c r="C409" s="45"/>
    </row>
    <row r="410" spans="3:3" s="9" customFormat="1" x14ac:dyDescent="0.25">
      <c r="C410" s="45"/>
    </row>
    <row r="411" spans="3:3" s="9" customFormat="1" x14ac:dyDescent="0.25">
      <c r="C411" s="45"/>
    </row>
    <row r="412" spans="3:3" s="9" customFormat="1" x14ac:dyDescent="0.25">
      <c r="C412" s="45"/>
    </row>
    <row r="413" spans="3:3" s="9" customFormat="1" x14ac:dyDescent="0.25">
      <c r="C413" s="45"/>
    </row>
    <row r="414" spans="3:3" s="9" customFormat="1" x14ac:dyDescent="0.25">
      <c r="C414" s="45"/>
    </row>
    <row r="415" spans="3:3" s="9" customFormat="1" x14ac:dyDescent="0.25">
      <c r="C415" s="45"/>
    </row>
    <row r="416" spans="3:3" s="9" customFormat="1" x14ac:dyDescent="0.25">
      <c r="C416" s="45"/>
    </row>
    <row r="417" spans="3:3" s="9" customFormat="1" x14ac:dyDescent="0.25">
      <c r="C417" s="45"/>
    </row>
    <row r="418" spans="3:3" s="9" customFormat="1" x14ac:dyDescent="0.25">
      <c r="C418" s="45"/>
    </row>
    <row r="419" spans="3:3" s="9" customFormat="1" x14ac:dyDescent="0.25">
      <c r="C419" s="45"/>
    </row>
    <row r="420" spans="3:3" s="9" customFormat="1" x14ac:dyDescent="0.25">
      <c r="C420" s="45"/>
    </row>
    <row r="421" spans="3:3" s="9" customFormat="1" x14ac:dyDescent="0.25">
      <c r="C421" s="45"/>
    </row>
    <row r="422" spans="3:3" s="9" customFormat="1" x14ac:dyDescent="0.25">
      <c r="C422" s="45"/>
    </row>
    <row r="423" spans="3:3" s="9" customFormat="1" x14ac:dyDescent="0.25">
      <c r="C423" s="45"/>
    </row>
    <row r="424" spans="3:3" s="9" customFormat="1" x14ac:dyDescent="0.25">
      <c r="C424" s="45"/>
    </row>
    <row r="425" spans="3:3" s="9" customFormat="1" x14ac:dyDescent="0.25">
      <c r="C425" s="45"/>
    </row>
    <row r="426" spans="3:3" s="9" customFormat="1" x14ac:dyDescent="0.25">
      <c r="C426" s="45"/>
    </row>
    <row r="427" spans="3:3" s="9" customFormat="1" x14ac:dyDescent="0.25">
      <c r="C427" s="45"/>
    </row>
    <row r="428" spans="3:3" s="9" customFormat="1" x14ac:dyDescent="0.25">
      <c r="C428" s="45"/>
    </row>
    <row r="429" spans="3:3" s="9" customFormat="1" x14ac:dyDescent="0.25">
      <c r="C429" s="45"/>
    </row>
    <row r="430" spans="3:3" s="9" customFormat="1" x14ac:dyDescent="0.25">
      <c r="C430" s="45"/>
    </row>
    <row r="431" spans="3:3" s="9" customFormat="1" x14ac:dyDescent="0.25">
      <c r="C431" s="45"/>
    </row>
    <row r="432" spans="3:3" s="9" customFormat="1" x14ac:dyDescent="0.25">
      <c r="C432" s="45"/>
    </row>
    <row r="433" spans="3:3" s="9" customFormat="1" x14ac:dyDescent="0.25">
      <c r="C433" s="45"/>
    </row>
    <row r="434" spans="3:3" s="9" customFormat="1" x14ac:dyDescent="0.25">
      <c r="C434" s="45"/>
    </row>
    <row r="435" spans="3:3" s="9" customFormat="1" x14ac:dyDescent="0.25">
      <c r="C435" s="45"/>
    </row>
    <row r="436" spans="3:3" s="9" customFormat="1" x14ac:dyDescent="0.25">
      <c r="C436" s="45"/>
    </row>
    <row r="437" spans="3:3" s="9" customFormat="1" x14ac:dyDescent="0.25">
      <c r="C437" s="45"/>
    </row>
    <row r="438" spans="3:3" s="9" customFormat="1" x14ac:dyDescent="0.25">
      <c r="C438" s="45"/>
    </row>
    <row r="439" spans="3:3" s="9" customFormat="1" x14ac:dyDescent="0.25">
      <c r="C439" s="45"/>
    </row>
    <row r="440" spans="3:3" s="9" customFormat="1" x14ac:dyDescent="0.25">
      <c r="C440" s="45"/>
    </row>
    <row r="441" spans="3:3" s="9" customFormat="1" x14ac:dyDescent="0.25">
      <c r="C441" s="45"/>
    </row>
    <row r="442" spans="3:3" s="9" customFormat="1" x14ac:dyDescent="0.25">
      <c r="C442" s="45"/>
    </row>
    <row r="443" spans="3:3" s="9" customFormat="1" x14ac:dyDescent="0.25">
      <c r="C443" s="45"/>
    </row>
    <row r="444" spans="3:3" s="9" customFormat="1" x14ac:dyDescent="0.25">
      <c r="C444" s="45"/>
    </row>
    <row r="445" spans="3:3" s="9" customFormat="1" x14ac:dyDescent="0.25">
      <c r="C445" s="45"/>
    </row>
    <row r="446" spans="3:3" s="9" customFormat="1" x14ac:dyDescent="0.25">
      <c r="C446" s="45"/>
    </row>
    <row r="447" spans="3:3" s="9" customFormat="1" x14ac:dyDescent="0.25">
      <c r="C447" s="45"/>
    </row>
    <row r="448" spans="3:3" s="9" customFormat="1" x14ac:dyDescent="0.25">
      <c r="C448" s="45"/>
    </row>
    <row r="449" spans="3:3" s="9" customFormat="1" x14ac:dyDescent="0.25">
      <c r="C449" s="45"/>
    </row>
    <row r="450" spans="3:3" s="9" customFormat="1" x14ac:dyDescent="0.25">
      <c r="C450" s="45"/>
    </row>
    <row r="451" spans="3:3" s="9" customFormat="1" x14ac:dyDescent="0.25">
      <c r="C451" s="45"/>
    </row>
    <row r="452" spans="3:3" s="9" customFormat="1" x14ac:dyDescent="0.25">
      <c r="C452" s="45"/>
    </row>
    <row r="453" spans="3:3" s="9" customFormat="1" x14ac:dyDescent="0.25">
      <c r="C453" s="45"/>
    </row>
    <row r="454" spans="3:3" s="9" customFormat="1" x14ac:dyDescent="0.25">
      <c r="C454" s="45"/>
    </row>
    <row r="455" spans="3:3" s="9" customFormat="1" x14ac:dyDescent="0.25">
      <c r="C455" s="45"/>
    </row>
    <row r="456" spans="3:3" s="9" customFormat="1" x14ac:dyDescent="0.25">
      <c r="C456" s="45"/>
    </row>
    <row r="457" spans="3:3" s="9" customFormat="1" x14ac:dyDescent="0.25">
      <c r="C457" s="45"/>
    </row>
    <row r="458" spans="3:3" s="9" customFormat="1" x14ac:dyDescent="0.25">
      <c r="C458" s="45"/>
    </row>
    <row r="459" spans="3:3" s="9" customFormat="1" x14ac:dyDescent="0.25">
      <c r="C459" s="45"/>
    </row>
    <row r="460" spans="3:3" s="9" customFormat="1" x14ac:dyDescent="0.25">
      <c r="C460" s="45"/>
    </row>
    <row r="461" spans="3:3" s="9" customFormat="1" x14ac:dyDescent="0.25">
      <c r="C461" s="45"/>
    </row>
    <row r="462" spans="3:3" s="9" customFormat="1" x14ac:dyDescent="0.25">
      <c r="C462" s="45"/>
    </row>
    <row r="463" spans="3:3" s="9" customFormat="1" x14ac:dyDescent="0.25">
      <c r="C463" s="45"/>
    </row>
    <row r="464" spans="3:3" s="9" customFormat="1" x14ac:dyDescent="0.25">
      <c r="C464" s="45"/>
    </row>
    <row r="465" spans="3:3" s="9" customFormat="1" x14ac:dyDescent="0.25">
      <c r="C465" s="45"/>
    </row>
    <row r="466" spans="3:3" s="9" customFormat="1" x14ac:dyDescent="0.25">
      <c r="C466" s="45"/>
    </row>
    <row r="467" spans="3:3" s="9" customFormat="1" x14ac:dyDescent="0.25">
      <c r="C467" s="45"/>
    </row>
    <row r="468" spans="3:3" s="9" customFormat="1" x14ac:dyDescent="0.25">
      <c r="C468" s="45"/>
    </row>
    <row r="469" spans="3:3" s="9" customFormat="1" x14ac:dyDescent="0.25">
      <c r="C469" s="45"/>
    </row>
    <row r="470" spans="3:3" s="9" customFormat="1" x14ac:dyDescent="0.25">
      <c r="C470" s="45"/>
    </row>
    <row r="471" spans="3:3" s="9" customFormat="1" x14ac:dyDescent="0.25">
      <c r="C471" s="45"/>
    </row>
    <row r="472" spans="3:3" s="9" customFormat="1" x14ac:dyDescent="0.25">
      <c r="C472" s="45"/>
    </row>
    <row r="473" spans="3:3" s="9" customFormat="1" x14ac:dyDescent="0.25">
      <c r="C473" s="45"/>
    </row>
    <row r="474" spans="3:3" s="9" customFormat="1" x14ac:dyDescent="0.25">
      <c r="C474" s="45"/>
    </row>
    <row r="475" spans="3:3" s="9" customFormat="1" x14ac:dyDescent="0.25">
      <c r="C475" s="45"/>
    </row>
    <row r="476" spans="3:3" s="9" customFormat="1" x14ac:dyDescent="0.25">
      <c r="C476" s="45"/>
    </row>
    <row r="477" spans="3:3" s="9" customFormat="1" x14ac:dyDescent="0.25">
      <c r="C477" s="45"/>
    </row>
    <row r="478" spans="3:3" s="9" customFormat="1" x14ac:dyDescent="0.25">
      <c r="C478" s="45"/>
    </row>
    <row r="479" spans="3:3" s="9" customFormat="1" x14ac:dyDescent="0.25">
      <c r="C479" s="45"/>
    </row>
    <row r="480" spans="3:3" s="9" customFormat="1" x14ac:dyDescent="0.25">
      <c r="C480" s="45"/>
    </row>
    <row r="481" spans="3:3" s="9" customFormat="1" x14ac:dyDescent="0.25">
      <c r="C481" s="45"/>
    </row>
    <row r="482" spans="3:3" s="9" customFormat="1" x14ac:dyDescent="0.25">
      <c r="C482" s="45"/>
    </row>
    <row r="483" spans="3:3" s="9" customFormat="1" x14ac:dyDescent="0.25">
      <c r="C483" s="45"/>
    </row>
    <row r="484" spans="3:3" s="9" customFormat="1" x14ac:dyDescent="0.25">
      <c r="C484" s="45"/>
    </row>
    <row r="485" spans="3:3" s="9" customFormat="1" x14ac:dyDescent="0.25">
      <c r="C485" s="45"/>
    </row>
    <row r="486" spans="3:3" s="9" customFormat="1" x14ac:dyDescent="0.25">
      <c r="C486" s="45"/>
    </row>
    <row r="487" spans="3:3" s="9" customFormat="1" x14ac:dyDescent="0.25">
      <c r="C487" s="45"/>
    </row>
    <row r="488" spans="3:3" s="9" customFormat="1" x14ac:dyDescent="0.25">
      <c r="C488" s="45"/>
    </row>
    <row r="489" spans="3:3" s="9" customFormat="1" x14ac:dyDescent="0.25">
      <c r="C489" s="45"/>
    </row>
    <row r="490" spans="3:3" s="9" customFormat="1" x14ac:dyDescent="0.25">
      <c r="C490" s="45"/>
    </row>
    <row r="491" spans="3:3" s="9" customFormat="1" x14ac:dyDescent="0.25">
      <c r="C491" s="45"/>
    </row>
    <row r="492" spans="3:3" s="9" customFormat="1" x14ac:dyDescent="0.25">
      <c r="C492" s="45"/>
    </row>
    <row r="493" spans="3:3" s="9" customFormat="1" x14ac:dyDescent="0.25">
      <c r="C493" s="45"/>
    </row>
    <row r="494" spans="3:3" s="9" customFormat="1" x14ac:dyDescent="0.25">
      <c r="C494" s="45"/>
    </row>
    <row r="495" spans="3:3" s="9" customFormat="1" x14ac:dyDescent="0.25">
      <c r="C495" s="45"/>
    </row>
    <row r="496" spans="3:3" s="9" customFormat="1" x14ac:dyDescent="0.25">
      <c r="C496" s="45"/>
    </row>
    <row r="497" spans="3:3" s="9" customFormat="1" x14ac:dyDescent="0.25">
      <c r="C497" s="45"/>
    </row>
    <row r="498" spans="3:3" s="9" customFormat="1" x14ac:dyDescent="0.25">
      <c r="C498" s="45"/>
    </row>
    <row r="499" spans="3:3" s="9" customFormat="1" x14ac:dyDescent="0.25">
      <c r="C499" s="45"/>
    </row>
    <row r="500" spans="3:3" s="9" customFormat="1" x14ac:dyDescent="0.25">
      <c r="C500" s="45"/>
    </row>
    <row r="501" spans="3:3" s="9" customFormat="1" x14ac:dyDescent="0.25">
      <c r="C501" s="45"/>
    </row>
    <row r="502" spans="3:3" s="9" customFormat="1" x14ac:dyDescent="0.25">
      <c r="C502" s="45"/>
    </row>
    <row r="503" spans="3:3" s="9" customFormat="1" x14ac:dyDescent="0.25">
      <c r="C503" s="45"/>
    </row>
    <row r="504" spans="3:3" s="9" customFormat="1" x14ac:dyDescent="0.25">
      <c r="C504" s="45"/>
    </row>
    <row r="505" spans="3:3" s="9" customFormat="1" x14ac:dyDescent="0.25">
      <c r="C505" s="45"/>
    </row>
    <row r="506" spans="3:3" s="9" customFormat="1" x14ac:dyDescent="0.25">
      <c r="C506" s="45"/>
    </row>
    <row r="507" spans="3:3" s="9" customFormat="1" x14ac:dyDescent="0.25">
      <c r="C507" s="45"/>
    </row>
    <row r="508" spans="3:3" s="9" customFormat="1" x14ac:dyDescent="0.25">
      <c r="C508" s="45"/>
    </row>
    <row r="509" spans="3:3" s="9" customFormat="1" x14ac:dyDescent="0.25">
      <c r="C509" s="45"/>
    </row>
    <row r="510" spans="3:3" s="9" customFormat="1" x14ac:dyDescent="0.25">
      <c r="C510" s="45"/>
    </row>
    <row r="511" spans="3:3" s="9" customFormat="1" x14ac:dyDescent="0.25">
      <c r="C511" s="45"/>
    </row>
    <row r="512" spans="3:3" s="9" customFormat="1" x14ac:dyDescent="0.25">
      <c r="C512" s="45"/>
    </row>
    <row r="513" spans="3:3" s="9" customFormat="1" x14ac:dyDescent="0.25">
      <c r="C513" s="45"/>
    </row>
    <row r="514" spans="3:3" s="9" customFormat="1" x14ac:dyDescent="0.25">
      <c r="C514" s="45"/>
    </row>
    <row r="515" spans="3:3" s="9" customFormat="1" x14ac:dyDescent="0.25">
      <c r="C515" s="45"/>
    </row>
    <row r="516" spans="3:3" s="9" customFormat="1" x14ac:dyDescent="0.25">
      <c r="C516" s="45"/>
    </row>
    <row r="517" spans="3:3" s="9" customFormat="1" x14ac:dyDescent="0.25">
      <c r="C517" s="45"/>
    </row>
    <row r="518" spans="3:3" s="9" customFormat="1" x14ac:dyDescent="0.25">
      <c r="C518" s="45"/>
    </row>
    <row r="519" spans="3:3" s="9" customFormat="1" x14ac:dyDescent="0.25">
      <c r="C519" s="45"/>
    </row>
    <row r="520" spans="3:3" s="9" customFormat="1" x14ac:dyDescent="0.25">
      <c r="C520" s="45"/>
    </row>
    <row r="521" spans="3:3" s="9" customFormat="1" x14ac:dyDescent="0.25">
      <c r="C521" s="45"/>
    </row>
    <row r="522" spans="3:3" s="9" customFormat="1" x14ac:dyDescent="0.25">
      <c r="C522" s="45"/>
    </row>
    <row r="523" spans="3:3" s="9" customFormat="1" x14ac:dyDescent="0.25">
      <c r="C523" s="45"/>
    </row>
    <row r="524" spans="3:3" s="9" customFormat="1" x14ac:dyDescent="0.25">
      <c r="C524" s="45"/>
    </row>
    <row r="525" spans="3:3" s="9" customFormat="1" x14ac:dyDescent="0.25">
      <c r="C525" s="45"/>
    </row>
    <row r="526" spans="3:3" s="9" customFormat="1" x14ac:dyDescent="0.25">
      <c r="C526" s="45"/>
    </row>
    <row r="527" spans="3:3" s="9" customFormat="1" x14ac:dyDescent="0.25">
      <c r="C527" s="45"/>
    </row>
    <row r="528" spans="3:3" s="9" customFormat="1" x14ac:dyDescent="0.25">
      <c r="C528" s="45"/>
    </row>
    <row r="529" spans="3:3" s="9" customFormat="1" x14ac:dyDescent="0.25">
      <c r="C529" s="45"/>
    </row>
    <row r="530" spans="3:3" s="9" customFormat="1" x14ac:dyDescent="0.25">
      <c r="C530" s="45"/>
    </row>
    <row r="531" spans="3:3" s="9" customFormat="1" x14ac:dyDescent="0.25">
      <c r="C531" s="45"/>
    </row>
    <row r="532" spans="3:3" s="9" customFormat="1" x14ac:dyDescent="0.25">
      <c r="C532" s="45"/>
    </row>
    <row r="533" spans="3:3" s="9" customFormat="1" x14ac:dyDescent="0.25">
      <c r="C533" s="45"/>
    </row>
    <row r="534" spans="3:3" s="9" customFormat="1" x14ac:dyDescent="0.25">
      <c r="C534" s="45"/>
    </row>
    <row r="535" spans="3:3" s="9" customFormat="1" x14ac:dyDescent="0.25">
      <c r="C535" s="45"/>
    </row>
    <row r="536" spans="3:3" s="9" customFormat="1" x14ac:dyDescent="0.25">
      <c r="C536" s="45"/>
    </row>
    <row r="537" spans="3:3" s="9" customFormat="1" x14ac:dyDescent="0.25">
      <c r="C537" s="45"/>
    </row>
    <row r="538" spans="3:3" s="9" customFormat="1" x14ac:dyDescent="0.25">
      <c r="C538" s="45"/>
    </row>
    <row r="539" spans="3:3" s="9" customFormat="1" x14ac:dyDescent="0.25">
      <c r="C539" s="45"/>
    </row>
    <row r="540" spans="3:3" s="9" customFormat="1" x14ac:dyDescent="0.25">
      <c r="C540" s="45"/>
    </row>
    <row r="541" spans="3:3" s="9" customFormat="1" x14ac:dyDescent="0.25">
      <c r="C541" s="45"/>
    </row>
    <row r="542" spans="3:3" s="9" customFormat="1" x14ac:dyDescent="0.25">
      <c r="C542" s="45"/>
    </row>
    <row r="543" spans="3:3" s="9" customFormat="1" x14ac:dyDescent="0.25">
      <c r="C543" s="45"/>
    </row>
    <row r="544" spans="3:3" s="9" customFormat="1" x14ac:dyDescent="0.25">
      <c r="C544" s="45"/>
    </row>
    <row r="545" spans="3:3" s="9" customFormat="1" x14ac:dyDescent="0.25">
      <c r="C545" s="45"/>
    </row>
    <row r="546" spans="3:3" s="9" customFormat="1" x14ac:dyDescent="0.25">
      <c r="C546" s="45"/>
    </row>
    <row r="547" spans="3:3" s="9" customFormat="1" x14ac:dyDescent="0.25">
      <c r="C547" s="45"/>
    </row>
    <row r="548" spans="3:3" s="9" customFormat="1" x14ac:dyDescent="0.25">
      <c r="C548" s="45"/>
    </row>
    <row r="549" spans="3:3" s="9" customFormat="1" x14ac:dyDescent="0.25">
      <c r="C549" s="45"/>
    </row>
    <row r="550" spans="3:3" s="9" customFormat="1" x14ac:dyDescent="0.25">
      <c r="C550" s="45"/>
    </row>
    <row r="551" spans="3:3" s="9" customFormat="1" x14ac:dyDescent="0.25">
      <c r="C551" s="45"/>
    </row>
    <row r="552" spans="3:3" s="9" customFormat="1" x14ac:dyDescent="0.25">
      <c r="C552" s="45"/>
    </row>
    <row r="553" spans="3:3" s="9" customFormat="1" x14ac:dyDescent="0.25">
      <c r="C553" s="45"/>
    </row>
    <row r="554" spans="3:3" s="9" customFormat="1" x14ac:dyDescent="0.25">
      <c r="C554" s="45"/>
    </row>
    <row r="555" spans="3:3" s="9" customFormat="1" x14ac:dyDescent="0.25">
      <c r="C555" s="45"/>
    </row>
    <row r="556" spans="3:3" s="9" customFormat="1" x14ac:dyDescent="0.25">
      <c r="C556" s="45"/>
    </row>
    <row r="557" spans="3:3" s="9" customFormat="1" x14ac:dyDescent="0.25">
      <c r="C557" s="45"/>
    </row>
    <row r="558" spans="3:3" s="9" customFormat="1" x14ac:dyDescent="0.25">
      <c r="C558" s="45"/>
    </row>
    <row r="559" spans="3:3" s="9" customFormat="1" x14ac:dyDescent="0.25">
      <c r="C559" s="45"/>
    </row>
    <row r="560" spans="3:3" s="9" customFormat="1" x14ac:dyDescent="0.25">
      <c r="C560" s="45"/>
    </row>
    <row r="561" spans="3:3" s="9" customFormat="1" x14ac:dyDescent="0.25">
      <c r="C561" s="45"/>
    </row>
    <row r="562" spans="3:3" s="9" customFormat="1" x14ac:dyDescent="0.25">
      <c r="C562" s="45"/>
    </row>
    <row r="563" spans="3:3" s="9" customFormat="1" x14ac:dyDescent="0.25">
      <c r="C563" s="45"/>
    </row>
    <row r="564" spans="3:3" s="9" customFormat="1" x14ac:dyDescent="0.25">
      <c r="C564" s="45"/>
    </row>
    <row r="565" spans="3:3" s="9" customFormat="1" x14ac:dyDescent="0.25">
      <c r="C565" s="45"/>
    </row>
    <row r="566" spans="3:3" s="9" customFormat="1" x14ac:dyDescent="0.25">
      <c r="C566" s="45"/>
    </row>
    <row r="567" spans="3:3" s="9" customFormat="1" x14ac:dyDescent="0.25">
      <c r="C567" s="45"/>
    </row>
    <row r="568" spans="3:3" s="9" customFormat="1" x14ac:dyDescent="0.25">
      <c r="C568" s="45"/>
    </row>
    <row r="569" spans="3:3" s="9" customFormat="1" x14ac:dyDescent="0.25">
      <c r="C569" s="45"/>
    </row>
    <row r="570" spans="3:3" s="9" customFormat="1" x14ac:dyDescent="0.25">
      <c r="C570" s="45"/>
    </row>
    <row r="571" spans="3:3" s="9" customFormat="1" x14ac:dyDescent="0.25">
      <c r="C571" s="45"/>
    </row>
    <row r="572" spans="3:3" s="9" customFormat="1" x14ac:dyDescent="0.25">
      <c r="C572" s="45"/>
    </row>
    <row r="573" spans="3:3" s="9" customFormat="1" x14ac:dyDescent="0.25">
      <c r="C573" s="45"/>
    </row>
    <row r="574" spans="3:3" s="9" customFormat="1" x14ac:dyDescent="0.25">
      <c r="C574" s="45"/>
    </row>
    <row r="575" spans="3:3" s="9" customFormat="1" x14ac:dyDescent="0.25">
      <c r="C575" s="45"/>
    </row>
    <row r="576" spans="3:3" s="9" customFormat="1" x14ac:dyDescent="0.25">
      <c r="C576" s="45"/>
    </row>
    <row r="577" spans="3:3" s="9" customFormat="1" x14ac:dyDescent="0.25">
      <c r="C577" s="45"/>
    </row>
    <row r="578" spans="3:3" s="9" customFormat="1" x14ac:dyDescent="0.25">
      <c r="C578" s="45"/>
    </row>
    <row r="579" spans="3:3" s="9" customFormat="1" x14ac:dyDescent="0.25">
      <c r="C579" s="45"/>
    </row>
    <row r="580" spans="3:3" s="9" customFormat="1" x14ac:dyDescent="0.25">
      <c r="C580" s="45"/>
    </row>
    <row r="581" spans="3:3" s="9" customFormat="1" x14ac:dyDescent="0.25">
      <c r="C581" s="45"/>
    </row>
    <row r="582" spans="3:3" s="9" customFormat="1" x14ac:dyDescent="0.25">
      <c r="C582" s="45"/>
    </row>
    <row r="583" spans="3:3" s="9" customFormat="1" x14ac:dyDescent="0.25">
      <c r="C583" s="45"/>
    </row>
    <row r="584" spans="3:3" s="9" customFormat="1" x14ac:dyDescent="0.25">
      <c r="C584" s="45"/>
    </row>
    <row r="585" spans="3:3" s="9" customFormat="1" x14ac:dyDescent="0.25">
      <c r="C585" s="45"/>
    </row>
    <row r="586" spans="3:3" s="9" customFormat="1" x14ac:dyDescent="0.25">
      <c r="C586" s="45"/>
    </row>
    <row r="587" spans="3:3" s="9" customFormat="1" x14ac:dyDescent="0.25">
      <c r="C587" s="45"/>
    </row>
    <row r="588" spans="3:3" s="9" customFormat="1" x14ac:dyDescent="0.25">
      <c r="C588" s="45"/>
    </row>
    <row r="589" spans="3:3" s="9" customFormat="1" x14ac:dyDescent="0.25">
      <c r="C589" s="45"/>
    </row>
    <row r="590" spans="3:3" s="9" customFormat="1" x14ac:dyDescent="0.25">
      <c r="C590" s="45"/>
    </row>
    <row r="591" spans="3:3" s="9" customFormat="1" x14ac:dyDescent="0.25">
      <c r="C591" s="45"/>
    </row>
    <row r="592" spans="3:3" s="9" customFormat="1" x14ac:dyDescent="0.25">
      <c r="C592" s="45"/>
    </row>
    <row r="593" spans="3:3" s="9" customFormat="1" x14ac:dyDescent="0.25">
      <c r="C593" s="45"/>
    </row>
    <row r="594" spans="3:3" s="9" customFormat="1" x14ac:dyDescent="0.25">
      <c r="C594" s="45"/>
    </row>
    <row r="595" spans="3:3" s="9" customFormat="1" x14ac:dyDescent="0.25">
      <c r="C595" s="45"/>
    </row>
    <row r="596" spans="3:3" s="9" customFormat="1" x14ac:dyDescent="0.25">
      <c r="C596" s="45"/>
    </row>
    <row r="597" spans="3:3" s="9" customFormat="1" x14ac:dyDescent="0.25">
      <c r="C597" s="45"/>
    </row>
    <row r="598" spans="3:3" s="9" customFormat="1" x14ac:dyDescent="0.25">
      <c r="C598" s="45"/>
    </row>
    <row r="599" spans="3:3" s="9" customFormat="1" x14ac:dyDescent="0.25">
      <c r="C599" s="45"/>
    </row>
    <row r="600" spans="3:3" s="9" customFormat="1" x14ac:dyDescent="0.25">
      <c r="C600" s="45"/>
    </row>
    <row r="601" spans="3:3" s="9" customFormat="1" x14ac:dyDescent="0.25">
      <c r="C601" s="45"/>
    </row>
    <row r="602" spans="3:3" s="9" customFormat="1" x14ac:dyDescent="0.25">
      <c r="C602" s="45"/>
    </row>
    <row r="603" spans="3:3" s="9" customFormat="1" x14ac:dyDescent="0.25">
      <c r="C603" s="45"/>
    </row>
    <row r="604" spans="3:3" s="9" customFormat="1" x14ac:dyDescent="0.25">
      <c r="C604" s="45"/>
    </row>
    <row r="605" spans="3:3" s="9" customFormat="1" x14ac:dyDescent="0.25">
      <c r="C605" s="45"/>
    </row>
    <row r="606" spans="3:3" s="9" customFormat="1" x14ac:dyDescent="0.25">
      <c r="C606" s="45"/>
    </row>
    <row r="607" spans="3:3" s="9" customFormat="1" x14ac:dyDescent="0.25">
      <c r="C607" s="45"/>
    </row>
    <row r="608" spans="3:3" s="9" customFormat="1" x14ac:dyDescent="0.25">
      <c r="C608" s="45"/>
    </row>
    <row r="609" spans="3:3" s="9" customFormat="1" x14ac:dyDescent="0.25">
      <c r="C609" s="45"/>
    </row>
    <row r="610" spans="3:3" s="9" customFormat="1" x14ac:dyDescent="0.25">
      <c r="C610" s="45"/>
    </row>
    <row r="611" spans="3:3" s="9" customFormat="1" x14ac:dyDescent="0.25">
      <c r="C611" s="45"/>
    </row>
    <row r="612" spans="3:3" s="9" customFormat="1" x14ac:dyDescent="0.25">
      <c r="C612" s="45"/>
    </row>
    <row r="613" spans="3:3" s="9" customFormat="1" x14ac:dyDescent="0.25">
      <c r="C613" s="45"/>
    </row>
    <row r="614" spans="3:3" s="9" customFormat="1" x14ac:dyDescent="0.25">
      <c r="C614" s="45"/>
    </row>
    <row r="615" spans="3:3" s="9" customFormat="1" x14ac:dyDescent="0.25">
      <c r="C615" s="45"/>
    </row>
    <row r="616" spans="3:3" s="9" customFormat="1" x14ac:dyDescent="0.25">
      <c r="C616" s="45"/>
    </row>
    <row r="617" spans="3:3" s="9" customFormat="1" x14ac:dyDescent="0.25">
      <c r="C617" s="45"/>
    </row>
    <row r="618" spans="3:3" s="9" customFormat="1" x14ac:dyDescent="0.25">
      <c r="C618" s="45"/>
    </row>
    <row r="619" spans="3:3" s="9" customFormat="1" x14ac:dyDescent="0.25">
      <c r="C619" s="45"/>
    </row>
    <row r="620" spans="3:3" s="9" customFormat="1" x14ac:dyDescent="0.25">
      <c r="C620" s="45"/>
    </row>
    <row r="621" spans="3:3" s="9" customFormat="1" x14ac:dyDescent="0.25">
      <c r="C621" s="45"/>
    </row>
    <row r="622" spans="3:3" s="9" customFormat="1" x14ac:dyDescent="0.25">
      <c r="C622" s="45"/>
    </row>
    <row r="623" spans="3:3" s="9" customFormat="1" x14ac:dyDescent="0.25">
      <c r="C623" s="45"/>
    </row>
    <row r="624" spans="3:3" s="9" customFormat="1" x14ac:dyDescent="0.25">
      <c r="C624" s="45"/>
    </row>
    <row r="625" spans="3:3" s="9" customFormat="1" x14ac:dyDescent="0.25">
      <c r="C625" s="45"/>
    </row>
    <row r="626" spans="3:3" s="9" customFormat="1" x14ac:dyDescent="0.25">
      <c r="C626" s="45"/>
    </row>
    <row r="627" spans="3:3" s="9" customFormat="1" x14ac:dyDescent="0.25">
      <c r="C627" s="45"/>
    </row>
    <row r="628" spans="3:3" s="9" customFormat="1" x14ac:dyDescent="0.25">
      <c r="C628" s="45"/>
    </row>
    <row r="629" spans="3:3" s="9" customFormat="1" x14ac:dyDescent="0.25">
      <c r="C629" s="45"/>
    </row>
    <row r="630" spans="3:3" s="9" customFormat="1" x14ac:dyDescent="0.25">
      <c r="C630" s="45"/>
    </row>
    <row r="631" spans="3:3" s="9" customFormat="1" x14ac:dyDescent="0.25">
      <c r="C631" s="45"/>
    </row>
    <row r="632" spans="3:3" s="9" customFormat="1" x14ac:dyDescent="0.25">
      <c r="C632" s="45"/>
    </row>
    <row r="633" spans="3:3" s="9" customFormat="1" x14ac:dyDescent="0.25">
      <c r="C633" s="45"/>
    </row>
    <row r="634" spans="3:3" s="9" customFormat="1" x14ac:dyDescent="0.25">
      <c r="C634" s="45"/>
    </row>
    <row r="635" spans="3:3" s="9" customFormat="1" x14ac:dyDescent="0.25">
      <c r="C635" s="45"/>
    </row>
    <row r="636" spans="3:3" s="9" customFormat="1" x14ac:dyDescent="0.25">
      <c r="C636" s="45"/>
    </row>
    <row r="637" spans="3:3" s="9" customFormat="1" x14ac:dyDescent="0.25">
      <c r="C637" s="45"/>
    </row>
    <row r="638" spans="3:3" s="9" customFormat="1" x14ac:dyDescent="0.25">
      <c r="C638" s="45"/>
    </row>
    <row r="639" spans="3:3" s="9" customFormat="1" x14ac:dyDescent="0.25">
      <c r="C639" s="45"/>
    </row>
    <row r="640" spans="3:3" s="9" customFormat="1" x14ac:dyDescent="0.25">
      <c r="C640" s="45"/>
    </row>
    <row r="641" spans="3:3" s="9" customFormat="1" x14ac:dyDescent="0.25">
      <c r="C641" s="45"/>
    </row>
    <row r="642" spans="3:3" s="9" customFormat="1" x14ac:dyDescent="0.25">
      <c r="C642" s="45"/>
    </row>
    <row r="643" spans="3:3" s="9" customFormat="1" x14ac:dyDescent="0.25">
      <c r="C643" s="45"/>
    </row>
    <row r="644" spans="3:3" s="9" customFormat="1" x14ac:dyDescent="0.25">
      <c r="C644" s="45"/>
    </row>
    <row r="645" spans="3:3" s="9" customFormat="1" x14ac:dyDescent="0.25">
      <c r="C645" s="45"/>
    </row>
    <row r="646" spans="3:3" s="9" customFormat="1" x14ac:dyDescent="0.25">
      <c r="C646" s="45"/>
    </row>
    <row r="647" spans="3:3" s="9" customFormat="1" x14ac:dyDescent="0.25">
      <c r="C647" s="45"/>
    </row>
    <row r="648" spans="3:3" s="9" customFormat="1" x14ac:dyDescent="0.25">
      <c r="C648" s="45"/>
    </row>
    <row r="649" spans="3:3" s="9" customFormat="1" x14ac:dyDescent="0.25">
      <c r="C649" s="45"/>
    </row>
    <row r="650" spans="3:3" s="9" customFormat="1" x14ac:dyDescent="0.25">
      <c r="C650" s="45"/>
    </row>
    <row r="651" spans="3:3" s="9" customFormat="1" x14ac:dyDescent="0.25">
      <c r="C651" s="45"/>
    </row>
    <row r="652" spans="3:3" s="9" customFormat="1" x14ac:dyDescent="0.25">
      <c r="C652" s="45"/>
    </row>
    <row r="653" spans="3:3" s="9" customFormat="1" x14ac:dyDescent="0.25">
      <c r="C653" s="45"/>
    </row>
    <row r="654" spans="3:3" s="9" customFormat="1" x14ac:dyDescent="0.25">
      <c r="C654" s="45"/>
    </row>
    <row r="655" spans="3:3" s="9" customFormat="1" x14ac:dyDescent="0.25">
      <c r="C655" s="45"/>
    </row>
    <row r="656" spans="3:3" s="9" customFormat="1" x14ac:dyDescent="0.25">
      <c r="C656" s="45"/>
    </row>
    <row r="657" spans="3:3" s="9" customFormat="1" x14ac:dyDescent="0.25">
      <c r="C657" s="45"/>
    </row>
    <row r="658" spans="3:3" s="9" customFormat="1" x14ac:dyDescent="0.25">
      <c r="C658" s="45"/>
    </row>
    <row r="659" spans="3:3" s="9" customFormat="1" x14ac:dyDescent="0.25">
      <c r="C659" s="45"/>
    </row>
    <row r="660" spans="3:3" s="9" customFormat="1" x14ac:dyDescent="0.25">
      <c r="C660" s="45"/>
    </row>
    <row r="661" spans="3:3" s="9" customFormat="1" x14ac:dyDescent="0.25">
      <c r="C661" s="45"/>
    </row>
    <row r="662" spans="3:3" s="9" customFormat="1" x14ac:dyDescent="0.25">
      <c r="C662" s="45"/>
    </row>
    <row r="663" spans="3:3" s="9" customFormat="1" x14ac:dyDescent="0.25">
      <c r="C663" s="45"/>
    </row>
    <row r="664" spans="3:3" s="9" customFormat="1" x14ac:dyDescent="0.25">
      <c r="C664" s="45"/>
    </row>
    <row r="665" spans="3:3" s="9" customFormat="1" x14ac:dyDescent="0.25">
      <c r="C665" s="45"/>
    </row>
    <row r="666" spans="3:3" s="9" customFormat="1" x14ac:dyDescent="0.25">
      <c r="C666" s="45"/>
    </row>
    <row r="667" spans="3:3" s="9" customFormat="1" x14ac:dyDescent="0.25">
      <c r="C667" s="45"/>
    </row>
    <row r="668" spans="3:3" s="9" customFormat="1" x14ac:dyDescent="0.25">
      <c r="C668" s="45"/>
    </row>
    <row r="669" spans="3:3" s="9" customFormat="1" x14ac:dyDescent="0.25">
      <c r="C669" s="45"/>
    </row>
    <row r="670" spans="3:3" s="9" customFormat="1" x14ac:dyDescent="0.25">
      <c r="C670" s="45"/>
    </row>
    <row r="671" spans="3:3" s="9" customFormat="1" x14ac:dyDescent="0.25">
      <c r="C671" s="45"/>
    </row>
    <row r="672" spans="3:3" s="9" customFormat="1" x14ac:dyDescent="0.25">
      <c r="C672" s="45"/>
    </row>
    <row r="673" spans="3:3" s="9" customFormat="1" x14ac:dyDescent="0.25">
      <c r="C673" s="45"/>
    </row>
    <row r="674" spans="3:3" s="9" customFormat="1" x14ac:dyDescent="0.25">
      <c r="C674" s="45"/>
    </row>
    <row r="675" spans="3:3" s="9" customFormat="1" x14ac:dyDescent="0.25">
      <c r="C675" s="45"/>
    </row>
    <row r="676" spans="3:3" s="9" customFormat="1" x14ac:dyDescent="0.25">
      <c r="C676" s="45"/>
    </row>
    <row r="677" spans="3:3" s="9" customFormat="1" x14ac:dyDescent="0.25">
      <c r="C677" s="45"/>
    </row>
    <row r="678" spans="3:3" s="9" customFormat="1" x14ac:dyDescent="0.25">
      <c r="C678" s="45"/>
    </row>
    <row r="679" spans="3:3" s="9" customFormat="1" x14ac:dyDescent="0.25">
      <c r="C679" s="45"/>
    </row>
    <row r="680" spans="3:3" s="9" customFormat="1" x14ac:dyDescent="0.25">
      <c r="C680" s="45"/>
    </row>
    <row r="681" spans="3:3" s="9" customFormat="1" x14ac:dyDescent="0.25">
      <c r="C681" s="45"/>
    </row>
    <row r="682" spans="3:3" s="9" customFormat="1" x14ac:dyDescent="0.25">
      <c r="C682" s="45"/>
    </row>
    <row r="683" spans="3:3" s="9" customFormat="1" x14ac:dyDescent="0.25">
      <c r="C683" s="45"/>
    </row>
    <row r="684" spans="3:3" s="9" customFormat="1" x14ac:dyDescent="0.25">
      <c r="C684" s="45"/>
    </row>
    <row r="685" spans="3:3" s="9" customFormat="1" x14ac:dyDescent="0.25">
      <c r="C685" s="45"/>
    </row>
    <row r="686" spans="3:3" s="9" customFormat="1" x14ac:dyDescent="0.25">
      <c r="C686" s="45"/>
    </row>
    <row r="687" spans="3:3" s="9" customFormat="1" x14ac:dyDescent="0.25">
      <c r="C687" s="45"/>
    </row>
    <row r="688" spans="3:3" s="9" customFormat="1" x14ac:dyDescent="0.25">
      <c r="C688" s="45"/>
    </row>
    <row r="689" spans="3:3" s="9" customFormat="1" x14ac:dyDescent="0.25">
      <c r="C689" s="45"/>
    </row>
    <row r="690" spans="3:3" s="9" customFormat="1" x14ac:dyDescent="0.25">
      <c r="C690" s="45"/>
    </row>
    <row r="691" spans="3:3" s="9" customFormat="1" x14ac:dyDescent="0.25">
      <c r="C691" s="45"/>
    </row>
    <row r="692" spans="3:3" s="9" customFormat="1" x14ac:dyDescent="0.25">
      <c r="C692" s="45"/>
    </row>
    <row r="693" spans="3:3" s="9" customFormat="1" x14ac:dyDescent="0.25">
      <c r="C693" s="45"/>
    </row>
    <row r="694" spans="3:3" s="9" customFormat="1" x14ac:dyDescent="0.25">
      <c r="C694" s="45"/>
    </row>
    <row r="695" spans="3:3" s="9" customFormat="1" x14ac:dyDescent="0.25">
      <c r="C695" s="45"/>
    </row>
    <row r="696" spans="3:3" s="9" customFormat="1" x14ac:dyDescent="0.25">
      <c r="C696" s="45"/>
    </row>
    <row r="697" spans="3:3" s="9" customFormat="1" x14ac:dyDescent="0.25">
      <c r="C697" s="45"/>
    </row>
    <row r="698" spans="3:3" s="9" customFormat="1" x14ac:dyDescent="0.25">
      <c r="C698" s="45"/>
    </row>
    <row r="699" spans="3:3" s="9" customFormat="1" x14ac:dyDescent="0.25">
      <c r="C699" s="45"/>
    </row>
    <row r="700" spans="3:3" s="9" customFormat="1" x14ac:dyDescent="0.25">
      <c r="C700" s="45"/>
    </row>
    <row r="701" spans="3:3" s="9" customFormat="1" x14ac:dyDescent="0.25">
      <c r="C701" s="45"/>
    </row>
    <row r="702" spans="3:3" s="9" customFormat="1" x14ac:dyDescent="0.25">
      <c r="C702" s="45"/>
    </row>
    <row r="703" spans="3:3" s="9" customFormat="1" x14ac:dyDescent="0.25">
      <c r="C703" s="45"/>
    </row>
    <row r="704" spans="3:3" s="9" customFormat="1" x14ac:dyDescent="0.25">
      <c r="C704" s="45"/>
    </row>
    <row r="705" spans="3:3" s="9" customFormat="1" x14ac:dyDescent="0.25">
      <c r="C705" s="45"/>
    </row>
    <row r="706" spans="3:3" s="9" customFormat="1" x14ac:dyDescent="0.25">
      <c r="C706" s="45"/>
    </row>
    <row r="707" spans="3:3" s="9" customFormat="1" x14ac:dyDescent="0.25">
      <c r="C707" s="45"/>
    </row>
    <row r="708" spans="3:3" s="9" customFormat="1" x14ac:dyDescent="0.25">
      <c r="C708" s="45"/>
    </row>
    <row r="709" spans="3:3" s="9" customFormat="1" x14ac:dyDescent="0.25">
      <c r="C709" s="45"/>
    </row>
    <row r="710" spans="3:3" s="9" customFormat="1" x14ac:dyDescent="0.25">
      <c r="C710" s="45"/>
    </row>
    <row r="711" spans="3:3" s="9" customFormat="1" x14ac:dyDescent="0.25">
      <c r="C711" s="45"/>
    </row>
    <row r="712" spans="3:3" s="9" customFormat="1" x14ac:dyDescent="0.25">
      <c r="C712" s="45"/>
    </row>
    <row r="713" spans="3:3" s="9" customFormat="1" x14ac:dyDescent="0.25">
      <c r="C713" s="45"/>
    </row>
    <row r="714" spans="3:3" s="9" customFormat="1" x14ac:dyDescent="0.25">
      <c r="C714" s="45"/>
    </row>
    <row r="715" spans="3:3" s="9" customFormat="1" x14ac:dyDescent="0.25">
      <c r="C715" s="45"/>
    </row>
    <row r="716" spans="3:3" s="9" customFormat="1" x14ac:dyDescent="0.25">
      <c r="C716" s="45"/>
    </row>
    <row r="717" spans="3:3" s="9" customFormat="1" x14ac:dyDescent="0.25">
      <c r="C717" s="45"/>
    </row>
    <row r="718" spans="3:3" s="9" customFormat="1" x14ac:dyDescent="0.25">
      <c r="C718" s="45"/>
    </row>
    <row r="719" spans="3:3" s="9" customFormat="1" x14ac:dyDescent="0.25">
      <c r="C719" s="45"/>
    </row>
    <row r="720" spans="3:3" s="9" customFormat="1" x14ac:dyDescent="0.25">
      <c r="C720" s="45"/>
    </row>
    <row r="721" spans="3:3" s="9" customFormat="1" x14ac:dyDescent="0.25">
      <c r="C721" s="45"/>
    </row>
    <row r="722" spans="3:3" s="9" customFormat="1" x14ac:dyDescent="0.25">
      <c r="C722" s="45"/>
    </row>
    <row r="723" spans="3:3" s="9" customFormat="1" x14ac:dyDescent="0.25">
      <c r="C723" s="45"/>
    </row>
    <row r="724" spans="3:3" s="9" customFormat="1" x14ac:dyDescent="0.25">
      <c r="C724" s="45"/>
    </row>
    <row r="725" spans="3:3" s="9" customFormat="1" x14ac:dyDescent="0.25">
      <c r="C725" s="45"/>
    </row>
    <row r="726" spans="3:3" s="9" customFormat="1" x14ac:dyDescent="0.25">
      <c r="C726" s="45"/>
    </row>
    <row r="727" spans="3:3" s="9" customFormat="1" x14ac:dyDescent="0.25">
      <c r="C727" s="45"/>
    </row>
    <row r="728" spans="3:3" s="9" customFormat="1" x14ac:dyDescent="0.25">
      <c r="C728" s="45"/>
    </row>
    <row r="729" spans="3:3" s="9" customFormat="1" x14ac:dyDescent="0.25">
      <c r="C729" s="45"/>
    </row>
    <row r="730" spans="3:3" s="9" customFormat="1" x14ac:dyDescent="0.25">
      <c r="C730" s="45"/>
    </row>
    <row r="731" spans="3:3" s="9" customFormat="1" x14ac:dyDescent="0.25">
      <c r="C731" s="45"/>
    </row>
    <row r="732" spans="3:3" s="9" customFormat="1" x14ac:dyDescent="0.25">
      <c r="C732" s="45"/>
    </row>
    <row r="733" spans="3:3" s="9" customFormat="1" x14ac:dyDescent="0.25">
      <c r="C733" s="45"/>
    </row>
    <row r="734" spans="3:3" s="9" customFormat="1" x14ac:dyDescent="0.25">
      <c r="C734" s="45"/>
    </row>
    <row r="735" spans="3:3" s="9" customFormat="1" x14ac:dyDescent="0.25">
      <c r="C735" s="45"/>
    </row>
    <row r="736" spans="3:3" s="9" customFormat="1" x14ac:dyDescent="0.25">
      <c r="C736" s="45"/>
    </row>
    <row r="737" spans="3:3" s="9" customFormat="1" x14ac:dyDescent="0.25">
      <c r="C737" s="45"/>
    </row>
    <row r="738" spans="3:3" s="9" customFormat="1" x14ac:dyDescent="0.25">
      <c r="C738" s="45"/>
    </row>
    <row r="739" spans="3:3" s="9" customFormat="1" x14ac:dyDescent="0.25">
      <c r="C739" s="45"/>
    </row>
    <row r="740" spans="3:3" s="9" customFormat="1" x14ac:dyDescent="0.25">
      <c r="C740" s="45"/>
    </row>
    <row r="741" spans="3:3" s="9" customFormat="1" x14ac:dyDescent="0.25">
      <c r="C741" s="45"/>
    </row>
    <row r="742" spans="3:3" s="9" customFormat="1" x14ac:dyDescent="0.25">
      <c r="C742" s="45"/>
    </row>
    <row r="743" spans="3:3" s="9" customFormat="1" x14ac:dyDescent="0.25">
      <c r="C743" s="45"/>
    </row>
    <row r="744" spans="3:3" s="9" customFormat="1" x14ac:dyDescent="0.25">
      <c r="C744" s="45"/>
    </row>
    <row r="745" spans="3:3" s="9" customFormat="1" x14ac:dyDescent="0.25">
      <c r="C745" s="45"/>
    </row>
    <row r="746" spans="3:3" s="9" customFormat="1" x14ac:dyDescent="0.25">
      <c r="C746" s="45"/>
    </row>
    <row r="747" spans="3:3" s="9" customFormat="1" x14ac:dyDescent="0.25">
      <c r="C747" s="45"/>
    </row>
    <row r="748" spans="3:3" s="9" customFormat="1" x14ac:dyDescent="0.25">
      <c r="C748" s="45"/>
    </row>
    <row r="749" spans="3:3" s="9" customFormat="1" x14ac:dyDescent="0.25">
      <c r="C749" s="45"/>
    </row>
    <row r="750" spans="3:3" s="9" customFormat="1" x14ac:dyDescent="0.25">
      <c r="C750" s="45"/>
    </row>
    <row r="751" spans="3:3" s="9" customFormat="1" x14ac:dyDescent="0.25">
      <c r="C751" s="45"/>
    </row>
    <row r="752" spans="3:3" s="9" customFormat="1" x14ac:dyDescent="0.25">
      <c r="C752" s="45"/>
    </row>
    <row r="753" spans="3:3" s="9" customFormat="1" x14ac:dyDescent="0.25">
      <c r="C753" s="45"/>
    </row>
    <row r="754" spans="3:3" s="9" customFormat="1" x14ac:dyDescent="0.25">
      <c r="C754" s="45"/>
    </row>
    <row r="755" spans="3:3" s="9" customFormat="1" x14ac:dyDescent="0.25">
      <c r="C755" s="45"/>
    </row>
    <row r="756" spans="3:3" s="9" customFormat="1" x14ac:dyDescent="0.25">
      <c r="C756" s="45"/>
    </row>
    <row r="757" spans="3:3" s="9" customFormat="1" x14ac:dyDescent="0.25">
      <c r="C757" s="45"/>
    </row>
    <row r="758" spans="3:3" s="9" customFormat="1" x14ac:dyDescent="0.25">
      <c r="C758" s="45"/>
    </row>
    <row r="759" spans="3:3" s="9" customFormat="1" x14ac:dyDescent="0.25">
      <c r="C759" s="45"/>
    </row>
    <row r="760" spans="3:3" s="9" customFormat="1" x14ac:dyDescent="0.25">
      <c r="C760" s="45"/>
    </row>
    <row r="761" spans="3:3" s="9" customFormat="1" x14ac:dyDescent="0.25">
      <c r="C761" s="45"/>
    </row>
    <row r="762" spans="3:3" s="9" customFormat="1" x14ac:dyDescent="0.25">
      <c r="C762" s="45"/>
    </row>
    <row r="763" spans="3:3" s="9" customFormat="1" x14ac:dyDescent="0.25">
      <c r="C763" s="45"/>
    </row>
    <row r="764" spans="3:3" s="9" customFormat="1" x14ac:dyDescent="0.25">
      <c r="C764" s="45"/>
    </row>
    <row r="765" spans="3:3" s="9" customFormat="1" x14ac:dyDescent="0.25">
      <c r="C765" s="45"/>
    </row>
    <row r="766" spans="3:3" s="9" customFormat="1" x14ac:dyDescent="0.25">
      <c r="C766" s="45"/>
    </row>
    <row r="767" spans="3:3" s="9" customFormat="1" x14ac:dyDescent="0.25">
      <c r="C767" s="45"/>
    </row>
    <row r="768" spans="3:3" s="9" customFormat="1" x14ac:dyDescent="0.25">
      <c r="C768" s="45"/>
    </row>
    <row r="769" spans="3:3" s="9" customFormat="1" x14ac:dyDescent="0.25">
      <c r="C769" s="45"/>
    </row>
    <row r="770" spans="3:3" s="9" customFormat="1" x14ac:dyDescent="0.25">
      <c r="C770" s="45"/>
    </row>
    <row r="771" spans="3:3" s="9" customFormat="1" x14ac:dyDescent="0.25">
      <c r="C771" s="45"/>
    </row>
    <row r="772" spans="3:3" s="9" customFormat="1" x14ac:dyDescent="0.25">
      <c r="C772" s="45"/>
    </row>
    <row r="773" spans="3:3" s="9" customFormat="1" x14ac:dyDescent="0.25">
      <c r="C773" s="45"/>
    </row>
    <row r="774" spans="3:3" s="9" customFormat="1" x14ac:dyDescent="0.25">
      <c r="C774" s="45"/>
    </row>
    <row r="775" spans="3:3" s="9" customFormat="1" x14ac:dyDescent="0.25">
      <c r="C775" s="45"/>
    </row>
    <row r="776" spans="3:3" s="9" customFormat="1" x14ac:dyDescent="0.25">
      <c r="C776" s="45"/>
    </row>
    <row r="777" spans="3:3" s="9" customFormat="1" x14ac:dyDescent="0.25">
      <c r="C777" s="45"/>
    </row>
    <row r="778" spans="3:3" s="9" customFormat="1" x14ac:dyDescent="0.25">
      <c r="C778" s="45"/>
    </row>
    <row r="779" spans="3:3" s="9" customFormat="1" x14ac:dyDescent="0.25">
      <c r="C779" s="45"/>
    </row>
    <row r="780" spans="3:3" s="9" customFormat="1" x14ac:dyDescent="0.25">
      <c r="C780" s="45"/>
    </row>
    <row r="781" spans="3:3" s="9" customFormat="1" x14ac:dyDescent="0.25">
      <c r="C781" s="45"/>
    </row>
    <row r="782" spans="3:3" s="9" customFormat="1" x14ac:dyDescent="0.25">
      <c r="C782" s="45"/>
    </row>
    <row r="783" spans="3:3" s="9" customFormat="1" x14ac:dyDescent="0.25">
      <c r="C783" s="45"/>
    </row>
    <row r="784" spans="3:3" s="9" customFormat="1" x14ac:dyDescent="0.25">
      <c r="C784" s="45"/>
    </row>
    <row r="785" spans="3:3" s="9" customFormat="1" x14ac:dyDescent="0.25">
      <c r="C785" s="45"/>
    </row>
    <row r="786" spans="3:3" s="9" customFormat="1" x14ac:dyDescent="0.25">
      <c r="C786" s="45"/>
    </row>
    <row r="787" spans="3:3" s="9" customFormat="1" x14ac:dyDescent="0.25">
      <c r="C787" s="45"/>
    </row>
    <row r="788" spans="3:3" s="9" customFormat="1" x14ac:dyDescent="0.25">
      <c r="C788" s="45"/>
    </row>
    <row r="789" spans="3:3" s="9" customFormat="1" x14ac:dyDescent="0.25">
      <c r="C789" s="45"/>
    </row>
    <row r="790" spans="3:3" s="9" customFormat="1" x14ac:dyDescent="0.25">
      <c r="C790" s="45"/>
    </row>
    <row r="791" spans="3:3" s="9" customFormat="1" x14ac:dyDescent="0.25">
      <c r="C791" s="45"/>
    </row>
    <row r="792" spans="3:3" s="9" customFormat="1" x14ac:dyDescent="0.25">
      <c r="C792" s="45"/>
    </row>
    <row r="793" spans="3:3" s="9" customFormat="1" x14ac:dyDescent="0.25">
      <c r="C793" s="45"/>
    </row>
    <row r="794" spans="3:3" s="9" customFormat="1" x14ac:dyDescent="0.25">
      <c r="C794" s="45"/>
    </row>
    <row r="795" spans="3:3" s="9" customFormat="1" x14ac:dyDescent="0.25">
      <c r="C795" s="45"/>
    </row>
    <row r="796" spans="3:3" s="9" customFormat="1" x14ac:dyDescent="0.25">
      <c r="C796" s="45"/>
    </row>
    <row r="797" spans="3:3" s="9" customFormat="1" x14ac:dyDescent="0.25">
      <c r="C797" s="45"/>
    </row>
    <row r="798" spans="3:3" s="9" customFormat="1" x14ac:dyDescent="0.25">
      <c r="C798" s="45"/>
    </row>
    <row r="799" spans="3:3" s="9" customFormat="1" x14ac:dyDescent="0.25">
      <c r="C799" s="45"/>
    </row>
    <row r="800" spans="3:3" s="9" customFormat="1" x14ac:dyDescent="0.25">
      <c r="C800" s="45"/>
    </row>
    <row r="801" spans="3:3" s="9" customFormat="1" x14ac:dyDescent="0.25">
      <c r="C801" s="45"/>
    </row>
    <row r="802" spans="3:3" s="9" customFormat="1" x14ac:dyDescent="0.25">
      <c r="C802" s="45"/>
    </row>
    <row r="803" spans="3:3" s="9" customFormat="1" x14ac:dyDescent="0.25">
      <c r="C803" s="45"/>
    </row>
    <row r="804" spans="3:3" s="9" customFormat="1" x14ac:dyDescent="0.25">
      <c r="C804" s="45"/>
    </row>
    <row r="805" spans="3:3" s="9" customFormat="1" x14ac:dyDescent="0.25">
      <c r="C805" s="45"/>
    </row>
    <row r="806" spans="3:3" s="9" customFormat="1" x14ac:dyDescent="0.25">
      <c r="C806" s="45"/>
    </row>
    <row r="807" spans="3:3" s="9" customFormat="1" x14ac:dyDescent="0.25">
      <c r="C807" s="45"/>
    </row>
    <row r="808" spans="3:3" s="9" customFormat="1" x14ac:dyDescent="0.25">
      <c r="C808" s="45"/>
    </row>
    <row r="809" spans="3:3" s="9" customFormat="1" x14ac:dyDescent="0.25">
      <c r="C809" s="45"/>
    </row>
    <row r="810" spans="3:3" s="9" customFormat="1" x14ac:dyDescent="0.25">
      <c r="C810" s="45"/>
    </row>
    <row r="811" spans="3:3" s="9" customFormat="1" x14ac:dyDescent="0.25">
      <c r="C811" s="45"/>
    </row>
    <row r="812" spans="3:3" s="9" customFormat="1" x14ac:dyDescent="0.25">
      <c r="C812" s="45"/>
    </row>
    <row r="813" spans="3:3" s="9" customFormat="1" x14ac:dyDescent="0.25">
      <c r="C813" s="45"/>
    </row>
    <row r="814" spans="3:3" s="9" customFormat="1" x14ac:dyDescent="0.25">
      <c r="C814" s="45"/>
    </row>
    <row r="815" spans="3:3" s="9" customFormat="1" x14ac:dyDescent="0.25">
      <c r="C815" s="45"/>
    </row>
    <row r="816" spans="3:3" s="9" customFormat="1" x14ac:dyDescent="0.25">
      <c r="C816" s="45"/>
    </row>
    <row r="817" spans="3:3" s="9" customFormat="1" x14ac:dyDescent="0.25">
      <c r="C817" s="45"/>
    </row>
    <row r="818" spans="3:3" s="9" customFormat="1" x14ac:dyDescent="0.25">
      <c r="C818" s="45"/>
    </row>
    <row r="819" spans="3:3" s="9" customFormat="1" x14ac:dyDescent="0.25">
      <c r="C819" s="45"/>
    </row>
    <row r="820" spans="3:3" s="9" customFormat="1" x14ac:dyDescent="0.25">
      <c r="C820" s="45"/>
    </row>
    <row r="821" spans="3:3" s="9" customFormat="1" x14ac:dyDescent="0.25">
      <c r="C821" s="45"/>
    </row>
    <row r="822" spans="3:3" s="9" customFormat="1" x14ac:dyDescent="0.25">
      <c r="C822" s="45"/>
    </row>
    <row r="823" spans="3:3" s="9" customFormat="1" x14ac:dyDescent="0.25">
      <c r="C823" s="45"/>
    </row>
    <row r="824" spans="3:3" s="9" customFormat="1" x14ac:dyDescent="0.25">
      <c r="C824" s="45"/>
    </row>
    <row r="825" spans="3:3" s="9" customFormat="1" x14ac:dyDescent="0.25">
      <c r="C825" s="45"/>
    </row>
    <row r="826" spans="3:3" s="9" customFormat="1" x14ac:dyDescent="0.25">
      <c r="C826" s="45"/>
    </row>
    <row r="827" spans="3:3" s="9" customFormat="1" x14ac:dyDescent="0.25">
      <c r="C827" s="45"/>
    </row>
    <row r="828" spans="3:3" s="9" customFormat="1" x14ac:dyDescent="0.25">
      <c r="C828" s="45"/>
    </row>
    <row r="829" spans="3:3" s="9" customFormat="1" x14ac:dyDescent="0.25">
      <c r="C829" s="45"/>
    </row>
    <row r="830" spans="3:3" s="9" customFormat="1" x14ac:dyDescent="0.25">
      <c r="C830" s="45"/>
    </row>
    <row r="831" spans="3:3" s="9" customFormat="1" x14ac:dyDescent="0.25">
      <c r="C831" s="45"/>
    </row>
    <row r="832" spans="3:3" s="9" customFormat="1" x14ac:dyDescent="0.25">
      <c r="C832" s="45"/>
    </row>
    <row r="833" spans="3:3" s="9" customFormat="1" x14ac:dyDescent="0.25">
      <c r="C833" s="45"/>
    </row>
    <row r="834" spans="3:3" s="9" customFormat="1" x14ac:dyDescent="0.25">
      <c r="C834" s="45"/>
    </row>
    <row r="835" spans="3:3" s="9" customFormat="1" x14ac:dyDescent="0.25">
      <c r="C835" s="45"/>
    </row>
    <row r="836" spans="3:3" s="9" customFormat="1" x14ac:dyDescent="0.25">
      <c r="C836" s="45"/>
    </row>
    <row r="837" spans="3:3" s="9" customFormat="1" x14ac:dyDescent="0.25">
      <c r="C837" s="45"/>
    </row>
    <row r="838" spans="3:3" s="9" customFormat="1" x14ac:dyDescent="0.25">
      <c r="C838" s="45"/>
    </row>
    <row r="839" spans="3:3" s="9" customFormat="1" x14ac:dyDescent="0.25">
      <c r="C839" s="45"/>
    </row>
    <row r="840" spans="3:3" s="9" customFormat="1" x14ac:dyDescent="0.25">
      <c r="C840" s="45"/>
    </row>
    <row r="841" spans="3:3" s="9" customFormat="1" x14ac:dyDescent="0.25">
      <c r="C841" s="45"/>
    </row>
    <row r="842" spans="3:3" s="9" customFormat="1" x14ac:dyDescent="0.25">
      <c r="C842" s="45"/>
    </row>
    <row r="843" spans="3:3" s="9" customFormat="1" x14ac:dyDescent="0.25">
      <c r="C843" s="45"/>
    </row>
    <row r="844" spans="3:3" s="9" customFormat="1" x14ac:dyDescent="0.25">
      <c r="C844" s="45"/>
    </row>
    <row r="845" spans="3:3" s="9" customFormat="1" x14ac:dyDescent="0.25">
      <c r="C845" s="45"/>
    </row>
    <row r="846" spans="3:3" s="9" customFormat="1" x14ac:dyDescent="0.25">
      <c r="C846" s="45"/>
    </row>
    <row r="847" spans="3:3" s="9" customFormat="1" x14ac:dyDescent="0.25">
      <c r="C847" s="45"/>
    </row>
    <row r="848" spans="3:3" s="9" customFormat="1" x14ac:dyDescent="0.25">
      <c r="C848" s="45"/>
    </row>
    <row r="849" spans="3:3" s="9" customFormat="1" x14ac:dyDescent="0.25">
      <c r="C849" s="45"/>
    </row>
    <row r="850" spans="3:3" s="9" customFormat="1" x14ac:dyDescent="0.25">
      <c r="C850" s="45"/>
    </row>
    <row r="851" spans="3:3" s="9" customFormat="1" x14ac:dyDescent="0.25">
      <c r="C851" s="45"/>
    </row>
    <row r="852" spans="3:3" s="9" customFormat="1" x14ac:dyDescent="0.25">
      <c r="C852" s="45"/>
    </row>
    <row r="853" spans="3:3" s="9" customFormat="1" x14ac:dyDescent="0.25">
      <c r="C853" s="45"/>
    </row>
    <row r="854" spans="3:3" s="9" customFormat="1" x14ac:dyDescent="0.25">
      <c r="C854" s="45"/>
    </row>
    <row r="855" spans="3:3" s="9" customFormat="1" x14ac:dyDescent="0.25">
      <c r="C855" s="45"/>
    </row>
    <row r="856" spans="3:3" s="9" customFormat="1" x14ac:dyDescent="0.25">
      <c r="C856" s="45"/>
    </row>
    <row r="857" spans="3:3" s="9" customFormat="1" x14ac:dyDescent="0.25">
      <c r="C857" s="45"/>
    </row>
    <row r="858" spans="3:3" s="9" customFormat="1" x14ac:dyDescent="0.25">
      <c r="C858" s="45"/>
    </row>
    <row r="859" spans="3:3" s="9" customFormat="1" x14ac:dyDescent="0.25">
      <c r="C859" s="45"/>
    </row>
    <row r="860" spans="3:3" s="9" customFormat="1" x14ac:dyDescent="0.25">
      <c r="C860" s="45"/>
    </row>
    <row r="861" spans="3:3" s="9" customFormat="1" x14ac:dyDescent="0.25">
      <c r="C861" s="45"/>
    </row>
    <row r="862" spans="3:3" s="9" customFormat="1" x14ac:dyDescent="0.25">
      <c r="C862" s="45"/>
    </row>
    <row r="863" spans="3:3" s="9" customFormat="1" x14ac:dyDescent="0.25">
      <c r="C863" s="45"/>
    </row>
    <row r="864" spans="3:3" s="9" customFormat="1" x14ac:dyDescent="0.25">
      <c r="C864" s="45"/>
    </row>
    <row r="865" spans="3:3" s="9" customFormat="1" x14ac:dyDescent="0.25">
      <c r="C865" s="45"/>
    </row>
    <row r="866" spans="3:3" s="9" customFormat="1" x14ac:dyDescent="0.25">
      <c r="C866" s="45"/>
    </row>
    <row r="867" spans="3:3" s="9" customFormat="1" x14ac:dyDescent="0.25">
      <c r="C867" s="45"/>
    </row>
    <row r="868" spans="3:3" s="9" customFormat="1" x14ac:dyDescent="0.25">
      <c r="C868" s="45"/>
    </row>
    <row r="869" spans="3:3" s="9" customFormat="1" x14ac:dyDescent="0.25">
      <c r="C869" s="45"/>
    </row>
    <row r="870" spans="3:3" s="9" customFormat="1" x14ac:dyDescent="0.25">
      <c r="C870" s="45"/>
    </row>
    <row r="871" spans="3:3" s="9" customFormat="1" x14ac:dyDescent="0.25">
      <c r="C871" s="45"/>
    </row>
    <row r="872" spans="3:3" s="9" customFormat="1" x14ac:dyDescent="0.25">
      <c r="C872" s="45"/>
    </row>
    <row r="873" spans="3:3" s="9" customFormat="1" x14ac:dyDescent="0.25">
      <c r="C873" s="45"/>
    </row>
    <row r="874" spans="3:3" s="9" customFormat="1" x14ac:dyDescent="0.25">
      <c r="C874" s="45"/>
    </row>
    <row r="875" spans="3:3" s="9" customFormat="1" x14ac:dyDescent="0.25">
      <c r="C875" s="45"/>
    </row>
    <row r="876" spans="3:3" s="9" customFormat="1" x14ac:dyDescent="0.25">
      <c r="C876" s="45"/>
    </row>
    <row r="877" spans="3:3" s="9" customFormat="1" x14ac:dyDescent="0.25">
      <c r="C877" s="45"/>
    </row>
    <row r="878" spans="3:3" s="9" customFormat="1" x14ac:dyDescent="0.25">
      <c r="C878" s="45"/>
    </row>
    <row r="879" spans="3:3" s="9" customFormat="1" x14ac:dyDescent="0.25">
      <c r="C879" s="45"/>
    </row>
    <row r="880" spans="3:3" s="9" customFormat="1" x14ac:dyDescent="0.25">
      <c r="C880" s="45"/>
    </row>
    <row r="881" spans="3:3" s="9" customFormat="1" x14ac:dyDescent="0.25">
      <c r="C881" s="45"/>
    </row>
    <row r="882" spans="3:3" s="9" customFormat="1" x14ac:dyDescent="0.25">
      <c r="C882" s="45"/>
    </row>
    <row r="883" spans="3:3" s="9" customFormat="1" x14ac:dyDescent="0.25">
      <c r="C883" s="45"/>
    </row>
    <row r="884" spans="3:3" s="9" customFormat="1" x14ac:dyDescent="0.25">
      <c r="C884" s="45"/>
    </row>
    <row r="885" spans="3:3" s="9" customFormat="1" x14ac:dyDescent="0.25">
      <c r="C885" s="45"/>
    </row>
    <row r="886" spans="3:3" s="9" customFormat="1" x14ac:dyDescent="0.25">
      <c r="C886" s="45"/>
    </row>
    <row r="887" spans="3:3" s="9" customFormat="1" x14ac:dyDescent="0.25">
      <c r="C887" s="45"/>
    </row>
    <row r="888" spans="3:3" s="9" customFormat="1" x14ac:dyDescent="0.25">
      <c r="C888" s="45"/>
    </row>
    <row r="889" spans="3:3" s="9" customFormat="1" x14ac:dyDescent="0.25">
      <c r="C889" s="45"/>
    </row>
    <row r="890" spans="3:3" s="9" customFormat="1" x14ac:dyDescent="0.25">
      <c r="C890" s="45"/>
    </row>
    <row r="891" spans="3:3" s="9" customFormat="1" x14ac:dyDescent="0.25">
      <c r="C891" s="45"/>
    </row>
    <row r="892" spans="3:3" s="9" customFormat="1" x14ac:dyDescent="0.25">
      <c r="C892" s="45"/>
    </row>
    <row r="893" spans="3:3" s="9" customFormat="1" x14ac:dyDescent="0.25">
      <c r="C893" s="45"/>
    </row>
    <row r="894" spans="3:3" s="9" customFormat="1" x14ac:dyDescent="0.25">
      <c r="C894" s="45"/>
    </row>
    <row r="895" spans="3:3" s="9" customFormat="1" x14ac:dyDescent="0.25">
      <c r="C895" s="45"/>
    </row>
    <row r="896" spans="3:3" s="9" customFormat="1" x14ac:dyDescent="0.25">
      <c r="C896" s="45"/>
    </row>
    <row r="897" spans="3:3" s="9" customFormat="1" x14ac:dyDescent="0.25">
      <c r="C897" s="45"/>
    </row>
    <row r="898" spans="3:3" s="9" customFormat="1" x14ac:dyDescent="0.25">
      <c r="C898" s="45"/>
    </row>
    <row r="899" spans="3:3" s="9" customFormat="1" x14ac:dyDescent="0.25">
      <c r="C899" s="45"/>
    </row>
    <row r="900" spans="3:3" s="9" customFormat="1" x14ac:dyDescent="0.25">
      <c r="C900" s="45"/>
    </row>
    <row r="901" spans="3:3" s="9" customFormat="1" x14ac:dyDescent="0.25">
      <c r="C901" s="45"/>
    </row>
    <row r="902" spans="3:3" s="9" customFormat="1" x14ac:dyDescent="0.25">
      <c r="C902" s="45"/>
    </row>
    <row r="903" spans="3:3" s="9" customFormat="1" x14ac:dyDescent="0.25">
      <c r="C903" s="45"/>
    </row>
    <row r="904" spans="3:3" s="9" customFormat="1" x14ac:dyDescent="0.25">
      <c r="C904" s="45"/>
    </row>
    <row r="905" spans="3:3" s="9" customFormat="1" x14ac:dyDescent="0.25">
      <c r="C905" s="45"/>
    </row>
    <row r="906" spans="3:3" s="9" customFormat="1" x14ac:dyDescent="0.25">
      <c r="C906" s="45"/>
    </row>
    <row r="907" spans="3:3" s="9" customFormat="1" x14ac:dyDescent="0.25">
      <c r="C907" s="45"/>
    </row>
    <row r="908" spans="3:3" s="9" customFormat="1" x14ac:dyDescent="0.25">
      <c r="C908" s="45"/>
    </row>
    <row r="909" spans="3:3" s="9" customFormat="1" x14ac:dyDescent="0.25">
      <c r="C909" s="45"/>
    </row>
    <row r="910" spans="3:3" s="9" customFormat="1" x14ac:dyDescent="0.25">
      <c r="C910" s="45"/>
    </row>
    <row r="911" spans="3:3" s="9" customFormat="1" x14ac:dyDescent="0.25">
      <c r="C911" s="45"/>
    </row>
    <row r="912" spans="3:3" s="9" customFormat="1" x14ac:dyDescent="0.25">
      <c r="C912" s="45"/>
    </row>
    <row r="913" spans="3:3" s="9" customFormat="1" x14ac:dyDescent="0.25">
      <c r="C913" s="45"/>
    </row>
    <row r="914" spans="3:3" s="9" customFormat="1" x14ac:dyDescent="0.25">
      <c r="C914" s="45"/>
    </row>
    <row r="915" spans="3:3" s="9" customFormat="1" x14ac:dyDescent="0.25">
      <c r="C915" s="45"/>
    </row>
    <row r="916" spans="3:3" s="9" customFormat="1" x14ac:dyDescent="0.25">
      <c r="C916" s="45"/>
    </row>
    <row r="917" spans="3:3" s="9" customFormat="1" x14ac:dyDescent="0.25">
      <c r="C917" s="45"/>
    </row>
    <row r="918" spans="3:3" s="9" customFormat="1" x14ac:dyDescent="0.25">
      <c r="C918" s="45"/>
    </row>
    <row r="919" spans="3:3" s="9" customFormat="1" x14ac:dyDescent="0.25">
      <c r="C919" s="45"/>
    </row>
    <row r="920" spans="3:3" s="9" customFormat="1" x14ac:dyDescent="0.25">
      <c r="C920" s="45"/>
    </row>
    <row r="921" spans="3:3" s="9" customFormat="1" x14ac:dyDescent="0.25">
      <c r="C921" s="45"/>
    </row>
    <row r="922" spans="3:3" s="9" customFormat="1" x14ac:dyDescent="0.25">
      <c r="C922" s="45"/>
    </row>
    <row r="923" spans="3:3" s="9" customFormat="1" x14ac:dyDescent="0.25">
      <c r="C923" s="45"/>
    </row>
    <row r="924" spans="3:3" s="9" customFormat="1" x14ac:dyDescent="0.25">
      <c r="C924" s="45"/>
    </row>
    <row r="925" spans="3:3" s="9" customFormat="1" x14ac:dyDescent="0.25">
      <c r="C925" s="45"/>
    </row>
    <row r="926" spans="3:3" s="9" customFormat="1" x14ac:dyDescent="0.25">
      <c r="C926" s="45"/>
    </row>
    <row r="927" spans="3:3" s="9" customFormat="1" x14ac:dyDescent="0.25">
      <c r="C927" s="45"/>
    </row>
    <row r="928" spans="3:3" s="9" customFormat="1" x14ac:dyDescent="0.25">
      <c r="C928" s="45"/>
    </row>
    <row r="929" spans="3:3" s="9" customFormat="1" x14ac:dyDescent="0.25">
      <c r="C929" s="45"/>
    </row>
    <row r="930" spans="3:3" s="9" customFormat="1" x14ac:dyDescent="0.25">
      <c r="C930" s="45"/>
    </row>
    <row r="931" spans="3:3" s="9" customFormat="1" x14ac:dyDescent="0.25">
      <c r="C931" s="45"/>
    </row>
    <row r="932" spans="3:3" s="9" customFormat="1" x14ac:dyDescent="0.25">
      <c r="C932" s="45"/>
    </row>
    <row r="933" spans="3:3" s="9" customFormat="1" x14ac:dyDescent="0.25">
      <c r="C933" s="45"/>
    </row>
    <row r="934" spans="3:3" s="9" customFormat="1" x14ac:dyDescent="0.25">
      <c r="C934" s="45"/>
    </row>
    <row r="935" spans="3:3" s="9" customFormat="1" x14ac:dyDescent="0.25">
      <c r="C935" s="45"/>
    </row>
    <row r="936" spans="3:3" s="9" customFormat="1" x14ac:dyDescent="0.25">
      <c r="C936" s="45"/>
    </row>
    <row r="937" spans="3:3" s="9" customFormat="1" x14ac:dyDescent="0.25">
      <c r="C937" s="45"/>
    </row>
    <row r="938" spans="3:3" s="9" customFormat="1" x14ac:dyDescent="0.25">
      <c r="C938" s="45"/>
    </row>
    <row r="939" spans="3:3" s="9" customFormat="1" x14ac:dyDescent="0.25">
      <c r="C939" s="45"/>
    </row>
    <row r="940" spans="3:3" s="9" customFormat="1" x14ac:dyDescent="0.25">
      <c r="C940" s="45"/>
    </row>
    <row r="941" spans="3:3" s="9" customFormat="1" x14ac:dyDescent="0.25">
      <c r="C941" s="45"/>
    </row>
    <row r="942" spans="3:3" s="9" customFormat="1" x14ac:dyDescent="0.25">
      <c r="C942" s="45"/>
    </row>
    <row r="943" spans="3:3" s="9" customFormat="1" x14ac:dyDescent="0.25">
      <c r="C943" s="45"/>
    </row>
    <row r="944" spans="3:3" s="9" customFormat="1" x14ac:dyDescent="0.25">
      <c r="C944" s="45"/>
    </row>
    <row r="945" spans="3:3" s="9" customFormat="1" x14ac:dyDescent="0.25">
      <c r="C945" s="45"/>
    </row>
    <row r="946" spans="3:3" s="9" customFormat="1" x14ac:dyDescent="0.25">
      <c r="C946" s="45"/>
    </row>
    <row r="947" spans="3:3" s="9" customFormat="1" x14ac:dyDescent="0.25">
      <c r="C947" s="45"/>
    </row>
    <row r="948" spans="3:3" s="9" customFormat="1" x14ac:dyDescent="0.25">
      <c r="C948" s="45"/>
    </row>
    <row r="949" spans="3:3" s="9" customFormat="1" x14ac:dyDescent="0.25">
      <c r="C949" s="45"/>
    </row>
    <row r="950" spans="3:3" s="9" customFormat="1" x14ac:dyDescent="0.25">
      <c r="C950" s="45"/>
    </row>
    <row r="951" spans="3:3" s="9" customFormat="1" x14ac:dyDescent="0.25">
      <c r="C951" s="45"/>
    </row>
    <row r="952" spans="3:3" s="9" customFormat="1" x14ac:dyDescent="0.25">
      <c r="C952" s="45"/>
    </row>
    <row r="953" spans="3:3" s="9" customFormat="1" x14ac:dyDescent="0.25">
      <c r="C953" s="45"/>
    </row>
    <row r="954" spans="3:3" s="9" customFormat="1" x14ac:dyDescent="0.25">
      <c r="C954" s="45"/>
    </row>
    <row r="955" spans="3:3" s="9" customFormat="1" x14ac:dyDescent="0.25">
      <c r="C955" s="45"/>
    </row>
    <row r="956" spans="3:3" s="9" customFormat="1" x14ac:dyDescent="0.25">
      <c r="C956" s="45"/>
    </row>
    <row r="957" spans="3:3" s="9" customFormat="1" x14ac:dyDescent="0.25">
      <c r="C957" s="45"/>
    </row>
    <row r="958" spans="3:3" s="9" customFormat="1" x14ac:dyDescent="0.25">
      <c r="C958" s="45"/>
    </row>
    <row r="959" spans="3:3" s="9" customFormat="1" x14ac:dyDescent="0.25">
      <c r="C959" s="45"/>
    </row>
    <row r="960" spans="3:3" s="9" customFormat="1" x14ac:dyDescent="0.25">
      <c r="C960" s="45"/>
    </row>
    <row r="961" spans="3:3" s="9" customFormat="1" x14ac:dyDescent="0.25">
      <c r="C961" s="45"/>
    </row>
    <row r="962" spans="3:3" s="9" customFormat="1" x14ac:dyDescent="0.25">
      <c r="C962" s="45"/>
    </row>
    <row r="963" spans="3:3" s="9" customFormat="1" x14ac:dyDescent="0.25">
      <c r="C963" s="45"/>
    </row>
    <row r="964" spans="3:3" s="9" customFormat="1" x14ac:dyDescent="0.25">
      <c r="C964" s="45"/>
    </row>
    <row r="965" spans="3:3" s="9" customFormat="1" x14ac:dyDescent="0.25">
      <c r="C965" s="45"/>
    </row>
    <row r="966" spans="3:3" s="9" customFormat="1" x14ac:dyDescent="0.25">
      <c r="C966" s="45"/>
    </row>
    <row r="967" spans="3:3" s="9" customFormat="1" x14ac:dyDescent="0.25">
      <c r="C967" s="45"/>
    </row>
    <row r="968" spans="3:3" s="9" customFormat="1" x14ac:dyDescent="0.25">
      <c r="C968" s="45"/>
    </row>
    <row r="969" spans="3:3" s="9" customFormat="1" x14ac:dyDescent="0.25">
      <c r="C969" s="45"/>
    </row>
    <row r="970" spans="3:3" s="9" customFormat="1" x14ac:dyDescent="0.25">
      <c r="C970" s="45"/>
    </row>
    <row r="971" spans="3:3" s="9" customFormat="1" x14ac:dyDescent="0.25">
      <c r="C971" s="45"/>
    </row>
    <row r="972" spans="3:3" s="9" customFormat="1" x14ac:dyDescent="0.25">
      <c r="C972" s="45"/>
    </row>
    <row r="973" spans="3:3" s="9" customFormat="1" x14ac:dyDescent="0.25">
      <c r="C973" s="45"/>
    </row>
    <row r="974" spans="3:3" s="9" customFormat="1" x14ac:dyDescent="0.25">
      <c r="C974" s="45"/>
    </row>
    <row r="975" spans="3:3" s="9" customFormat="1" x14ac:dyDescent="0.25">
      <c r="C975" s="45"/>
    </row>
    <row r="976" spans="3:3" s="9" customFormat="1" x14ac:dyDescent="0.25">
      <c r="C976" s="45"/>
    </row>
    <row r="977" spans="3:3" s="9" customFormat="1" x14ac:dyDescent="0.25">
      <c r="C977" s="45"/>
    </row>
    <row r="978" spans="3:3" s="9" customFormat="1" x14ac:dyDescent="0.25">
      <c r="C978" s="45"/>
    </row>
    <row r="979" spans="3:3" s="9" customFormat="1" x14ac:dyDescent="0.25">
      <c r="C979" s="45"/>
    </row>
    <row r="980" spans="3:3" s="9" customFormat="1" x14ac:dyDescent="0.25">
      <c r="C980" s="45"/>
    </row>
    <row r="981" spans="3:3" s="9" customFormat="1" x14ac:dyDescent="0.25">
      <c r="C981" s="45"/>
    </row>
    <row r="982" spans="3:3" s="9" customFormat="1" x14ac:dyDescent="0.25">
      <c r="C982" s="45"/>
    </row>
    <row r="983" spans="3:3" s="9" customFormat="1" x14ac:dyDescent="0.25">
      <c r="C983" s="45"/>
    </row>
    <row r="984" spans="3:3" s="9" customFormat="1" x14ac:dyDescent="0.25">
      <c r="C984" s="45"/>
    </row>
    <row r="985" spans="3:3" s="9" customFormat="1" x14ac:dyDescent="0.25">
      <c r="C985" s="45"/>
    </row>
    <row r="986" spans="3:3" s="9" customFormat="1" x14ac:dyDescent="0.25">
      <c r="C986" s="45"/>
    </row>
    <row r="987" spans="3:3" s="9" customFormat="1" x14ac:dyDescent="0.25">
      <c r="C987" s="45"/>
    </row>
    <row r="988" spans="3:3" s="9" customFormat="1" x14ac:dyDescent="0.25">
      <c r="C988" s="45"/>
    </row>
    <row r="989" spans="3:3" s="9" customFormat="1" x14ac:dyDescent="0.25">
      <c r="C989" s="45"/>
    </row>
    <row r="990" spans="3:3" s="9" customFormat="1" x14ac:dyDescent="0.25">
      <c r="C990" s="45"/>
    </row>
    <row r="991" spans="3:3" s="9" customFormat="1" x14ac:dyDescent="0.25">
      <c r="C991" s="45"/>
    </row>
  </sheetData>
  <sheetProtection algorithmName="SHA-512" hashValue="IHqI36VkahY6cPI/tJvlb1D+F7KWtnTlF81rWE21uOUrAd8m0wPtkVH2Vi9/A2qaLFuybwf+BeNvgt4eeLtFDA==" saltValue="niI0vA5BJrcrUaCXrTPSqw==" spinCount="100000" sheet="1" objects="1" scenarios="1"/>
  <dataValidations count="1">
    <dataValidation allowBlank="1" showInputMessage="1" showErrorMessage="1" prompt="Προσοχή! Μην παραλείπετε τον Α/Α" sqref="A3:A202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Φ1. ΓΕΝΙΚΑ ΣΤΟΙΧΕΙΑ ΕΡΓΟΥ</vt:lpstr>
      <vt:lpstr>Φ2. ΜΕΛΗ ΟΜΑΔΑΣ</vt:lpstr>
      <vt:lpstr>Φ3. ΔΑΠΑΝΕΣ ΜΕΛΩΝ ΕΡ-ΚΗΣ ΟΜΑΔΑΣ</vt:lpstr>
      <vt:lpstr>Φ4. ΔΗΛΩΘΕΙΣΕΣ ΔΑΠΑΝΕΣ</vt:lpstr>
      <vt:lpstr>Φ5. ΠΙΝΑΚΑΣ ΔΑΠΑΝΩΝ</vt:lpstr>
      <vt:lpstr>Φ6. ΠΙΝΑΚΑΣ ΣΥΝΗΜΜΕΝΩΝ</vt:lpstr>
      <vt:lpstr>'Φ1. ΓΕΝΙΚΑ ΣΤΟΙΧΕΙΑ ΕΡΓΟΥ'!Print_Area</vt:lpstr>
      <vt:lpstr>'Φ2. ΜΕΛΗ ΟΜΑΔΑΣ'!Print_Area</vt:lpstr>
      <vt:lpstr>'Φ3. ΔΑΠΑΝΕΣ ΜΕΛΩΝ ΕΡ-ΚΗΣ ΟΜΑΔΑΣ'!Print_Area</vt:lpstr>
      <vt:lpstr>'Φ5. ΠΙΝΑΚΑΣ ΔΑΠΑΝΩΝ'!Print_Area</vt:lpstr>
      <vt:lpstr>'Φ6. ΠΙΝΑΚΑΣ ΣΥΝΗΜΜΕΝΩΝ'!Print_Area</vt:lpstr>
      <vt:lpstr>'Φ2. ΜΕΛΗ ΟΜΑΔΑΣ'!Print_Titles</vt:lpstr>
      <vt:lpstr>'Φ6. ΠΙΝΑΚΑΣ ΣΥΝΗΜΜΕΝΩΝ'!Print_Titles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Mantzari</dc:creator>
  <cp:lastModifiedBy>Anastasia Tsigarida</cp:lastModifiedBy>
  <cp:lastPrinted>2024-02-19T12:24:23Z</cp:lastPrinted>
  <dcterms:created xsi:type="dcterms:W3CDTF">2020-12-01T15:40:29Z</dcterms:created>
  <dcterms:modified xsi:type="dcterms:W3CDTF">2024-02-21T12:10:02Z</dcterms:modified>
</cp:coreProperties>
</file>